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City.net.ffm\a250\Daten\25.6\25.65\Daten\Energiemanagement\Öffentlichkeits-Gremienarbeit\Internetauftritt\Internet-Dateien\Energiecontrolling\"/>
    </mc:Choice>
  </mc:AlternateContent>
  <xr:revisionPtr revIDLastSave="0" documentId="13_ncr:9_{55F88F39-EA3B-4EF8-BF6D-2F018A54BD0C}" xr6:coauthVersionLast="47" xr6:coauthVersionMax="47" xr10:uidLastSave="{00000000-0000-0000-0000-000000000000}"/>
  <bookViews>
    <workbookView xWindow="28680" yWindow="-105" windowWidth="16440" windowHeight="28320" xr2:uid="{FCB87843-21B6-43D3-9D79-2779F95BAB31}"/>
  </bookViews>
  <sheets>
    <sheet name="Gradtagszahlen" sheetId="1" r:id="rId1"/>
  </sheets>
  <definedNames>
    <definedName name="_xlnm.Print_Area" localSheetId="0">Gradtagszahlen!$A$1:$O$69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2" i="1" l="1"/>
  <c r="C42" i="1"/>
  <c r="D42" i="1"/>
  <c r="E42" i="1"/>
  <c r="F42" i="1"/>
  <c r="G42" i="1"/>
  <c r="H42" i="1"/>
  <c r="I42" i="1"/>
  <c r="J42" i="1"/>
  <c r="K42" i="1"/>
  <c r="L42" i="1"/>
  <c r="M42" i="1"/>
  <c r="N26" i="1"/>
  <c r="N5" i="1"/>
  <c r="N7" i="1"/>
  <c r="N8" i="1"/>
  <c r="N9" i="1"/>
  <c r="N10" i="1"/>
  <c r="N11" i="1"/>
  <c r="N12" i="1"/>
  <c r="N13" i="1"/>
  <c r="N14" i="1"/>
  <c r="N15" i="1"/>
  <c r="N17" i="1"/>
  <c r="N18" i="1"/>
  <c r="N19" i="1"/>
  <c r="N42" i="1"/>
  <c r="N20" i="1"/>
  <c r="N21" i="1"/>
  <c r="N25" i="1"/>
  <c r="O40" i="1"/>
  <c r="O29" i="1"/>
  <c r="O10" i="1"/>
  <c r="O32" i="1"/>
  <c r="O9" i="1"/>
  <c r="O5" i="1"/>
  <c r="O13" i="1"/>
  <c r="O27" i="1"/>
  <c r="O28" i="1"/>
  <c r="O30" i="1"/>
  <c r="O36" i="1"/>
  <c r="O16" i="1"/>
  <c r="O19" i="1"/>
  <c r="O31" i="1"/>
  <c r="O39" i="1"/>
  <c r="O18" i="1"/>
  <c r="O6" i="1"/>
  <c r="O34" i="1"/>
  <c r="O14" i="1"/>
  <c r="O26" i="1"/>
  <c r="O22" i="1"/>
  <c r="O7" i="1"/>
  <c r="O24" i="1"/>
  <c r="O42" i="1"/>
  <c r="O33" i="1"/>
  <c r="O37" i="1"/>
  <c r="O23" i="1"/>
  <c r="O12" i="1"/>
  <c r="O15" i="1"/>
  <c r="O8" i="1"/>
  <c r="O17" i="1"/>
  <c r="O35" i="1"/>
  <c r="O20" i="1"/>
  <c r="O21" i="1"/>
  <c r="O38" i="1"/>
  <c r="O11" i="1"/>
  <c r="O2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Jöckel, Bernd</author>
  </authors>
  <commentList>
    <comment ref="A42" authorId="0" shapeId="0" xr:uid="{D0E5B878-01DF-4118-A92A-8C29B4F84673}">
      <text>
        <r>
          <rPr>
            <b/>
            <sz val="9"/>
            <color indexed="81"/>
            <rFont val="Segoe UI"/>
            <charset val="1"/>
          </rPr>
          <t>Jöckel, Bernd:</t>
        </r>
        <r>
          <rPr>
            <sz val="9"/>
            <color indexed="81"/>
            <rFont val="Segoe UI"/>
            <charset val="1"/>
          </rPr>
          <t xml:space="preserve">
20-Jahres-Mittel für die Jahre 1991 bis 2010</t>
        </r>
      </text>
    </comment>
  </commentList>
</comments>
</file>

<file path=xl/sharedStrings.xml><?xml version="1.0" encoding="utf-8"?>
<sst xmlns="http://schemas.openxmlformats.org/spreadsheetml/2006/main" count="57" uniqueCount="56">
  <si>
    <t>Quelle: DWD, berechnet nach VDI 2067,  Raumtemperatur 20°C, Heizgrenztemperatur 15°C</t>
  </si>
  <si>
    <t>Jahr</t>
  </si>
  <si>
    <t>Jan</t>
  </si>
  <si>
    <t>Feb</t>
  </si>
  <si>
    <t>Mrz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</si>
  <si>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</si>
  <si>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</si>
  <si>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</si>
  <si>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</si>
  <si>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</si>
  <si>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</si>
  <si>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</si>
  <si>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</si>
  <si>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</si>
  <si>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Faktor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</si>
  <si>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</si>
  <si>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</si>
  <si>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</si>
  <si>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</si>
  <si>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</si>
  <si>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</si>
  <si>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</si>
  <si>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</si>
  <si>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</si>
  <si>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</si>
  <si>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</si>
  <si>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</si>
  <si>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</si>
  <si>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</si>
  <si>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</si>
  <si>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</si>
  <si>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</si>
  <si>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</si>
  <si>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</si>
  <si>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</si>
  <si>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</si>
  <si>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</si>
  <si>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</si>
  <si>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</si>
  <si>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</si>
  <si>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</si>
  <si>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</si>
  <si>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</si>
  <si>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</si>
  <si>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</si>
  <si>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</si>
  <si>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</si>
  <si>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 xml:space="preserve">20-Jahres-Mittel für die Jahre 1991 bis 2010  </t>
  </si>
  <si>
    <t>l</t>
  </si>
  <si>
    <t xml:space="preserve"> </t>
  </si>
  <si>
    <t>2023</t>
  </si>
  <si>
    <t xml:space="preserve">Gradtagszahlen Frankfurt a.M. Flughafen in Kd/a </t>
  </si>
  <si>
    <t>Mittel 20-Jahres-Mittel für die Jahre 1991 bis 2010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</si>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</sst>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3"/>
      <color indexed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u/>
      <sz val="10"/>
      <color theme="10"/>
      <name val="Arial"/>
      <family val="2"/>
    </font>
    <font>
      <sz val="8"/>
      <color theme="3"/>
      <name val="Arial"/>
      <family val="2"/>
    </font>
  </fonts>
  <fills count="7">
    <fill>
      <patternFill patternType="none"/>
    </fill>
    <fill>
      <patternFill patternType="gray125"/>
    </fill>
    <fill>
      <patternFill patternType="gray0625"/>
    </fill>
    <fill>
      <patternFill patternType="solid">
        <fgColor indexed="8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9"/>
      </patternFill>
    </fill>
    <fill>
      <patternFill patternType="solid">
        <fgColor theme="0" tint="-0.14996795556505021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3" fontId="5" fillId="2" borderId="1">
      <alignment vertical="center"/>
    </xf>
    <xf numFmtId="3" fontId="5" fillId="0" borderId="1">
      <alignment vertical="center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4" fillId="2" borderId="0">
      <alignment horizontal="center" vertical="center"/>
    </xf>
    <xf numFmtId="0" fontId="2" fillId="2" borderId="0">
      <alignment horizontal="center" vertical="center"/>
    </xf>
    <xf numFmtId="0" fontId="1" fillId="3" borderId="0">
      <alignment horizontal="left" vertical="center"/>
    </xf>
    <xf numFmtId="0" fontId="2" fillId="2" borderId="0">
      <alignment horizontal="left" vertical="center"/>
    </xf>
  </cellStyleXfs>
  <cellXfs count="18">
    <xf numFmtId="0" fontId="0" fillId="0" borderId="0" xfId="0"/>
    <xf numFmtId="0" fontId="9" fillId="4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" fillId="5" borderId="0" xfId="6" applyFont="1" applyFill="1" applyAlignment="1">
      <alignment horizontal="left" vertical="center"/>
    </xf>
    <xf numFmtId="0" fontId="1" fillId="5" borderId="0" xfId="6" applyFill="1" applyAlignment="1">
      <alignment horizontal="left" vertical="center"/>
    </xf>
    <xf numFmtId="0" fontId="3" fillId="6" borderId="2" xfId="5" applyFont="1" applyFill="1" applyBorder="1" applyAlignment="1">
      <alignment horizontal="center" vertical="center"/>
    </xf>
    <xf numFmtId="0" fontId="3" fillId="6" borderId="3" xfId="5" applyFont="1" applyFill="1" applyBorder="1" applyAlignment="1">
      <alignment horizontal="center" vertical="center"/>
    </xf>
    <xf numFmtId="0" fontId="3" fillId="6" borderId="4" xfId="4" applyFont="1" applyFill="1" applyBorder="1" applyAlignment="1">
      <alignment horizontal="center" vertical="center"/>
    </xf>
    <xf numFmtId="0" fontId="3" fillId="6" borderId="5" xfId="4" applyFont="1" applyFill="1" applyBorder="1" applyAlignment="1">
      <alignment horizontal="center" vertical="center"/>
    </xf>
    <xf numFmtId="49" fontId="3" fillId="6" borderId="5" xfId="1" applyNumberFormat="1" applyFont="1" applyFill="1" applyBorder="1" applyAlignment="1">
      <alignment horizontal="center" vertical="center"/>
    </xf>
    <xf numFmtId="3" fontId="6" fillId="0" borderId="5" xfId="2" applyFont="1" applyBorder="1" applyAlignment="1">
      <alignment horizontal="right" vertical="center"/>
      <protection locked="0"/>
    </xf>
    <xf numFmtId="3" fontId="3" fillId="6" borderId="5" xfId="1" applyFont="1" applyFill="1" applyBorder="1" applyAlignment="1">
      <alignment horizontal="right" vertical="center"/>
    </xf>
    <xf numFmtId="2" fontId="8" fillId="6" borderId="5" xfId="0" applyNumberFormat="1" applyFont="1" applyFill="1" applyBorder="1" applyAlignment="1">
      <alignment horizontal="right" vertical="center"/>
    </xf>
    <xf numFmtId="3" fontId="0" fillId="0" borderId="0" xfId="0" applyNumberFormat="1" applyAlignment="1">
      <alignment vertical="center"/>
    </xf>
    <xf numFmtId="0" fontId="3" fillId="6" borderId="5" xfId="7" applyFont="1" applyFill="1" applyBorder="1" applyAlignment="1">
      <alignment horizontal="left" vertical="center"/>
    </xf>
    <xf numFmtId="3" fontId="6" fillId="0" borderId="5" xfId="2" applyNumberFormat="1" applyFont="1" applyBorder="1" applyAlignment="1">
      <alignment horizontal="right" vertical="center"/>
      <protection locked="0"/>
    </xf>
    <xf numFmtId="0" fontId="13" fillId="4" borderId="6" xfId="3" applyFont="1" applyFill="1" applyBorder="1" applyAlignment="1" applyProtection="1">
      <alignment horizontal="right" vertical="center"/>
    </xf>
  </cellXfs>
  <cellStyles count="8">
    <cellStyle name="Ausfeld_0" xfId="1" xr:uid="{5E8A62C2-FDCC-4AA4-97EB-588C60CA782C}"/>
    <cellStyle name="Einfeld_0" xfId="2" xr:uid="{E5231C6A-494E-43A1-AFF2-D20EAF36CFB6}"/>
    <cellStyle name="Link" xfId="3" builtinId="8"/>
    <cellStyle name="Spalte_fett" xfId="4" xr:uid="{4459EF6F-D13F-43F4-901C-78351F175FD6}"/>
    <cellStyle name="Spalte_normal" xfId="5" xr:uid="{1DEB964B-9BFC-4FCF-BFE5-050A076FFEBC}"/>
    <cellStyle name="Standard" xfId="0" builtinId="0"/>
    <cellStyle name="Über_Form" xfId="6" xr:uid="{50E6A1C1-DCC6-4FB3-ACB5-E1927A766B79}"/>
    <cellStyle name="Zeile_normal" xfId="7" xr:uid="{22D149CE-FECC-4DA8-9443-3C465EBDB8D8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FFFFFF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jährliche Gradtagszahlen für Frankfurt a.M. Flughafen</a:t>
            </a:r>
          </a:p>
        </c:rich>
      </c:tx>
      <c:layout>
        <c:manualLayout>
          <c:xMode val="edge"/>
          <c:yMode val="edge"/>
          <c:x val="0.20330578512396694"/>
          <c:y val="1.644750656167979E-2"/>
        </c:manualLayout>
      </c:layout>
      <c:overlay val="0"/>
      <c:spPr>
        <a:solidFill>
          <a:schemeClr val="tx1">
            <a:lumMod val="75000"/>
            <a:lumOff val="25000"/>
          </a:schemeClr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991735537190079E-2"/>
          <c:y val="0.12171052631578948"/>
          <c:w val="0.89421487603305783"/>
          <c:h val="0.697368421052631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trendlineType val="linear"/>
            <c:dispRSqr val="0"/>
            <c:dispEq val="0"/>
          </c:trendline>
          <c:cat>
            <c:strRef>
              <c:f>Gradtagszahlen!$A$5:$A$40</c:f>
              <c:strCache>
                <c:ptCount val="3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</c:strCache>
            </c:strRef>
          </c:cat>
          <c:val>
            <c:numRef>
              <c:f>Gradtagszahlen!$N$5:$N$40</c:f>
              <c:numCache>
                <c:formatCode>#,##0</c:formatCode>
                <c:ptCount val="36"/>
                <c:pt idx="0">
                  <c:v>3149</c:v>
                </c:pt>
                <c:pt idx="1">
                  <c:v>3580</c:v>
                </c:pt>
                <c:pt idx="2">
                  <c:v>3314.7999999999997</c:v>
                </c:pt>
                <c:pt idx="3">
                  <c:v>3318.9999999999995</c:v>
                </c:pt>
                <c:pt idx="4">
                  <c:v>3031.0999999999995</c:v>
                </c:pt>
                <c:pt idx="5">
                  <c:v>3351.1000000000004</c:v>
                </c:pt>
                <c:pt idx="6">
                  <c:v>3832.2999999999997</c:v>
                </c:pt>
                <c:pt idx="7">
                  <c:v>3297.9</c:v>
                </c:pt>
                <c:pt idx="8">
                  <c:v>3220.6</c:v>
                </c:pt>
                <c:pt idx="9">
                  <c:v>3038.8</c:v>
                </c:pt>
                <c:pt idx="10">
                  <c:v>2932.5</c:v>
                </c:pt>
                <c:pt idx="11">
                  <c:v>3275</c:v>
                </c:pt>
                <c:pt idx="12">
                  <c:v>3078.4</c:v>
                </c:pt>
                <c:pt idx="13">
                  <c:v>3175.7</c:v>
                </c:pt>
                <c:pt idx="14">
                  <c:v>3283</c:v>
                </c:pt>
                <c:pt idx="15">
                  <c:v>3195.8</c:v>
                </c:pt>
                <c:pt idx="16">
                  <c:v>3141</c:v>
                </c:pt>
                <c:pt idx="17">
                  <c:v>2941</c:v>
                </c:pt>
                <c:pt idx="18">
                  <c:v>3219</c:v>
                </c:pt>
                <c:pt idx="19">
                  <c:v>3132</c:v>
                </c:pt>
                <c:pt idx="20">
                  <c:v>3625</c:v>
                </c:pt>
                <c:pt idx="21">
                  <c:v>2866</c:v>
                </c:pt>
                <c:pt idx="22">
                  <c:v>3218</c:v>
                </c:pt>
                <c:pt idx="23">
                  <c:v>3376</c:v>
                </c:pt>
                <c:pt idx="24">
                  <c:v>2691</c:v>
                </c:pt>
                <c:pt idx="25">
                  <c:v>3053</c:v>
                </c:pt>
                <c:pt idx="26">
                  <c:v>3182</c:v>
                </c:pt>
                <c:pt idx="27">
                  <c:v>3144</c:v>
                </c:pt>
                <c:pt idx="28">
                  <c:v>2820</c:v>
                </c:pt>
                <c:pt idx="29">
                  <c:v>3007</c:v>
                </c:pt>
                <c:pt idx="30">
                  <c:v>2828</c:v>
                </c:pt>
                <c:pt idx="31">
                  <c:v>3325.0999988168478</c:v>
                </c:pt>
                <c:pt idx="32">
                  <c:v>2831.9000016674399</c:v>
                </c:pt>
                <c:pt idx="33">
                  <c:v>2720</c:v>
                </c:pt>
                <c:pt idx="34">
                  <c:v>2778.0000022277236</c:v>
                </c:pt>
                <c:pt idx="35">
                  <c:v>2927.9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6C-481A-B934-45D184E4F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7426328"/>
        <c:axId val="1"/>
      </c:barChart>
      <c:catAx>
        <c:axId val="397426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Kd/a</a:t>
                </a:r>
              </a:p>
            </c:rich>
          </c:tx>
          <c:layout>
            <c:manualLayout>
              <c:xMode val="edge"/>
              <c:yMode val="edge"/>
              <c:x val="5.6198347107438019E-2"/>
              <c:y val="1.64475065616797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9742632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chemeClr val="bg1">
        <a:lumMod val="85000"/>
      </a:schemeClr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899999967" l="0.78740157499999996" r="0.78740157499999996" t="0.98425196899999967" header="0.51181102300000003" footer="0.51181102300000003"/>
    <c:pageSetup paperSize="9" orientation="landscape" horizontalDpi="96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FFFFFF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Mittlere monatliche Gradtagszahlen für Frankfurt a.M. Flughafen</a:t>
            </a:r>
          </a:p>
        </c:rich>
      </c:tx>
      <c:layout>
        <c:manualLayout>
          <c:xMode val="edge"/>
          <c:yMode val="edge"/>
          <c:x val="0.14214876033057852"/>
          <c:y val="3.5156386701662296E-2"/>
        </c:manualLayout>
      </c:layout>
      <c:overlay val="0"/>
      <c:spPr>
        <a:solidFill>
          <a:schemeClr val="tx1">
            <a:lumMod val="75000"/>
            <a:lumOff val="25000"/>
          </a:schemeClr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338842975206617E-2"/>
          <c:y val="0.16015625"/>
          <c:w val="0.90247933884297515"/>
          <c:h val="0.67187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Gradtagszahlen!$B$4:$M$4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Gradtagszahlen!$B$42:$M$42</c:f>
              <c:numCache>
                <c:formatCode>#,##0</c:formatCode>
                <c:ptCount val="12"/>
                <c:pt idx="0">
                  <c:v>559.20000000000005</c:v>
                </c:pt>
                <c:pt idx="1">
                  <c:v>478.45999999999992</c:v>
                </c:pt>
                <c:pt idx="2">
                  <c:v>412.27</c:v>
                </c:pt>
                <c:pt idx="3">
                  <c:v>262.16999999999996</c:v>
                </c:pt>
                <c:pt idx="4">
                  <c:v>123.99000000000001</c:v>
                </c:pt>
                <c:pt idx="5">
                  <c:v>38.304999999999993</c:v>
                </c:pt>
                <c:pt idx="6">
                  <c:v>7.7800000000000011</c:v>
                </c:pt>
                <c:pt idx="7">
                  <c:v>10.52</c:v>
                </c:pt>
                <c:pt idx="8">
                  <c:v>103.23000000000002</c:v>
                </c:pt>
                <c:pt idx="9">
                  <c:v>286.97000000000003</c:v>
                </c:pt>
                <c:pt idx="10">
                  <c:v>420.84500000000008</c:v>
                </c:pt>
                <c:pt idx="11">
                  <c:v>545.76499999999999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0C-4FBA-B14B-2D95F17E5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7429568"/>
        <c:axId val="1"/>
      </c:barChart>
      <c:catAx>
        <c:axId val="39742956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Kd/a</a:t>
                </a:r>
              </a:p>
            </c:rich>
          </c:tx>
          <c:layout>
            <c:manualLayout>
              <c:xMode val="edge"/>
              <c:yMode val="edge"/>
              <c:x val="5.2892561983471073E-2"/>
              <c:y val="1.95313867016622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9742956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chemeClr val="bg1">
        <a:lumMod val="85000"/>
      </a:schemeClr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899999967" l="0.78740157499999996" r="0.78740157499999996" t="0.98425196899999967" header="0.51181102300000003" footer="0.5118110230000000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0</xdr:rowOff>
    </xdr:from>
    <xdr:to>
      <xdr:col>14</xdr:col>
      <xdr:colOff>428625</xdr:colOff>
      <xdr:row>57</xdr:row>
      <xdr:rowOff>0</xdr:rowOff>
    </xdr:to>
    <xdr:graphicFrame macro="">
      <xdr:nvGraphicFramePr>
        <xdr:cNvPr id="1130" name="Chart 7">
          <a:extLst>
            <a:ext uri="{FF2B5EF4-FFF2-40B4-BE49-F238E27FC236}">
              <a16:creationId xmlns:a16="http://schemas.microsoft.com/office/drawing/2014/main" id="{BF1541F6-D9E8-DF6E-817E-ABCD86301B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15</xdr:col>
      <xdr:colOff>0</xdr:colOff>
      <xdr:row>69</xdr:row>
      <xdr:rowOff>0</xdr:rowOff>
    </xdr:to>
    <xdr:graphicFrame macro="">
      <xdr:nvGraphicFramePr>
        <xdr:cNvPr id="1131" name="Chart 8">
          <a:extLst>
            <a:ext uri="{FF2B5EF4-FFF2-40B4-BE49-F238E27FC236}">
              <a16:creationId xmlns:a16="http://schemas.microsoft.com/office/drawing/2014/main" id="{C0129782-518E-6BCC-FBFB-68B7DC0B6E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8209C-DBE9-463A-ABFA-7C8FFC5943F1}">
  <sheetPr>
    <pageSetUpPr fitToPage="1"/>
  </sheetPr>
  <dimension ref="A1:R69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Q55" sqref="Q55"/>
    </sheetView>
  </sheetViews>
  <sheetFormatPr baseColWidth="10" defaultRowHeight="15" x14ac:dyDescent="0.25"/>
  <cols>
    <col min="1" max="14" width="5.7109375" style="3" customWidth="1"/>
    <col min="15" max="15" width="6.42578125" style="3" customWidth="1"/>
    <col min="16" max="17" width="11.42578125" style="3"/>
    <col min="18" max="30" width="6.7109375" style="3" customWidth="1"/>
    <col min="31" max="16384" width="11.42578125" style="3"/>
  </cols>
  <sheetData>
    <row r="1" spans="1:15" ht="16.5" x14ac:dyDescent="0.25">
      <c r="A1" s="4" t="s">
        <v>51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12" customHeight="1" x14ac:dyDescent="0.2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2" customHeight="1" x14ac:dyDescent="0.25">
      <c r="A3" s="1" t="s">
        <v>47</v>
      </c>
      <c r="B3" s="2"/>
      <c r="C3" s="2"/>
      <c r="D3" s="2"/>
      <c r="E3" s="2"/>
      <c r="F3" s="2"/>
      <c r="G3" s="2"/>
      <c r="H3" s="2"/>
      <c r="I3" s="17"/>
      <c r="J3" s="17"/>
      <c r="K3" s="17"/>
      <c r="L3" s="17"/>
      <c r="M3" s="17"/>
      <c r="N3" s="17"/>
      <c r="O3" s="17"/>
    </row>
    <row r="4" spans="1:15" ht="12.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  <c r="N4" s="8" t="s">
        <v>1</v>
      </c>
      <c r="O4" s="9" t="s">
        <v>14</v>
      </c>
    </row>
    <row r="5" spans="1:15" ht="12" customHeight="1" x14ac:dyDescent="0.25">
      <c r="A5" s="10" t="s">
        <v>15</v>
      </c>
      <c r="B5" s="11">
        <v>518</v>
      </c>
      <c r="C5" s="11">
        <v>371</v>
      </c>
      <c r="D5" s="11">
        <v>357</v>
      </c>
      <c r="E5" s="11">
        <v>321</v>
      </c>
      <c r="F5" s="11">
        <v>74</v>
      </c>
      <c r="G5" s="11">
        <v>76</v>
      </c>
      <c r="H5" s="11">
        <v>17</v>
      </c>
      <c r="I5" s="11">
        <v>0</v>
      </c>
      <c r="J5" s="11">
        <v>170</v>
      </c>
      <c r="K5" s="11">
        <v>255</v>
      </c>
      <c r="L5" s="11">
        <v>425</v>
      </c>
      <c r="M5" s="11">
        <v>565</v>
      </c>
      <c r="N5" s="12">
        <f>SUM(B5:M5)</f>
        <v>3149</v>
      </c>
      <c r="O5" s="13">
        <f t="shared" ref="O5:O42" si="0">$N$42/N5</f>
        <v>1.031819625277866</v>
      </c>
    </row>
    <row r="6" spans="1:15" ht="12" customHeight="1" x14ac:dyDescent="0.25">
      <c r="A6" s="10" t="s">
        <v>16</v>
      </c>
      <c r="B6" s="11">
        <v>536.20000000000005</v>
      </c>
      <c r="C6" s="11">
        <v>590.70000000000005</v>
      </c>
      <c r="D6" s="11">
        <v>366.7</v>
      </c>
      <c r="E6" s="11">
        <v>327.7</v>
      </c>
      <c r="F6" s="11">
        <v>235.1</v>
      </c>
      <c r="G6" s="11">
        <v>105.9</v>
      </c>
      <c r="H6" s="11">
        <v>0</v>
      </c>
      <c r="I6" s="11">
        <v>0</v>
      </c>
      <c r="J6" s="11">
        <v>44.6</v>
      </c>
      <c r="K6" s="11">
        <v>333.3</v>
      </c>
      <c r="L6" s="11">
        <v>455.2</v>
      </c>
      <c r="M6" s="11">
        <v>585.1</v>
      </c>
      <c r="N6" s="12">
        <v>3580</v>
      </c>
      <c r="O6" s="13">
        <f t="shared" si="0"/>
        <v>0.90759776536312842</v>
      </c>
    </row>
    <row r="7" spans="1:15" ht="12" customHeight="1" x14ac:dyDescent="0.25">
      <c r="A7" s="10" t="s">
        <v>17</v>
      </c>
      <c r="B7" s="11">
        <v>555.1</v>
      </c>
      <c r="C7" s="11">
        <v>480.4</v>
      </c>
      <c r="D7" s="11">
        <v>412.8</v>
      </c>
      <c r="E7" s="11">
        <v>299</v>
      </c>
      <c r="F7" s="11">
        <v>96.1</v>
      </c>
      <c r="G7" s="11">
        <v>23.4</v>
      </c>
      <c r="H7" s="11">
        <v>5.4</v>
      </c>
      <c r="I7" s="11">
        <v>11.4</v>
      </c>
      <c r="J7" s="11">
        <v>115</v>
      </c>
      <c r="K7" s="11">
        <v>374.4</v>
      </c>
      <c r="L7" s="11">
        <v>396.7</v>
      </c>
      <c r="M7" s="11">
        <v>545.1</v>
      </c>
      <c r="N7" s="12">
        <f t="shared" ref="N7:N18" si="1">SUM(B7:M7)</f>
        <v>3314.7999999999997</v>
      </c>
      <c r="O7" s="13">
        <f t="shared" si="0"/>
        <v>0.9802099674188488</v>
      </c>
    </row>
    <row r="8" spans="1:15" ht="12" customHeight="1" x14ac:dyDescent="0.25">
      <c r="A8" s="10" t="s">
        <v>18</v>
      </c>
      <c r="B8" s="11">
        <v>499.3</v>
      </c>
      <c r="C8" s="11">
        <v>559.5</v>
      </c>
      <c r="D8" s="11">
        <v>443.5</v>
      </c>
      <c r="E8" s="11">
        <v>204.3</v>
      </c>
      <c r="F8" s="11">
        <v>74.099999999999994</v>
      </c>
      <c r="G8" s="11">
        <v>18.399999999999999</v>
      </c>
      <c r="H8" s="11">
        <v>12.8</v>
      </c>
      <c r="I8" s="11">
        <v>24.1</v>
      </c>
      <c r="J8" s="11">
        <v>144.30000000000001</v>
      </c>
      <c r="K8" s="11">
        <v>323.5</v>
      </c>
      <c r="L8" s="11">
        <v>544.29999999999995</v>
      </c>
      <c r="M8" s="11">
        <v>470.9</v>
      </c>
      <c r="N8" s="12">
        <f t="shared" si="1"/>
        <v>3318.9999999999995</v>
      </c>
      <c r="O8" s="13">
        <f t="shared" si="0"/>
        <v>0.97896956914733357</v>
      </c>
    </row>
    <row r="9" spans="1:15" ht="12" customHeight="1" x14ac:dyDescent="0.25">
      <c r="A9" s="10" t="s">
        <v>19</v>
      </c>
      <c r="B9" s="11">
        <v>486.3</v>
      </c>
      <c r="C9" s="11">
        <v>507.6</v>
      </c>
      <c r="D9" s="11">
        <v>349.3</v>
      </c>
      <c r="E9" s="11">
        <v>289.8</v>
      </c>
      <c r="F9" s="11">
        <v>131.1</v>
      </c>
      <c r="G9" s="11">
        <v>50.1</v>
      </c>
      <c r="H9" s="11">
        <v>0</v>
      </c>
      <c r="I9" s="11">
        <v>5.0999999999999996</v>
      </c>
      <c r="J9" s="11">
        <v>92.8</v>
      </c>
      <c r="K9" s="11">
        <v>331.4</v>
      </c>
      <c r="L9" s="11">
        <v>327.10000000000002</v>
      </c>
      <c r="M9" s="11">
        <v>460.5</v>
      </c>
      <c r="N9" s="12">
        <f t="shared" si="1"/>
        <v>3031.0999999999995</v>
      </c>
      <c r="O9" s="13">
        <f t="shared" si="0"/>
        <v>1.0719540760779915</v>
      </c>
    </row>
    <row r="10" spans="1:15" ht="12" customHeight="1" x14ac:dyDescent="0.25">
      <c r="A10" s="10" t="s">
        <v>20</v>
      </c>
      <c r="B10" s="11">
        <v>559.9</v>
      </c>
      <c r="C10" s="11">
        <v>391.9</v>
      </c>
      <c r="D10" s="11">
        <v>470.5</v>
      </c>
      <c r="E10" s="11">
        <v>259.2</v>
      </c>
      <c r="F10" s="11">
        <v>152.6</v>
      </c>
      <c r="G10" s="11">
        <v>85</v>
      </c>
      <c r="H10" s="11">
        <v>0</v>
      </c>
      <c r="I10" s="11">
        <v>29.9</v>
      </c>
      <c r="J10" s="11">
        <v>134.9</v>
      </c>
      <c r="K10" s="11">
        <v>188</v>
      </c>
      <c r="L10" s="11">
        <v>474.3</v>
      </c>
      <c r="M10" s="11">
        <v>604.9</v>
      </c>
      <c r="N10" s="12">
        <f t="shared" si="1"/>
        <v>3351.1000000000004</v>
      </c>
      <c r="O10" s="13">
        <f t="shared" si="0"/>
        <v>0.96959207424427785</v>
      </c>
    </row>
    <row r="11" spans="1:15" ht="12" customHeight="1" x14ac:dyDescent="0.25">
      <c r="A11" s="10" t="s">
        <v>21</v>
      </c>
      <c r="B11" s="11">
        <v>640.70000000000005</v>
      </c>
      <c r="C11" s="11">
        <v>565.1</v>
      </c>
      <c r="D11" s="11">
        <v>501.7</v>
      </c>
      <c r="E11" s="11">
        <v>265.60000000000002</v>
      </c>
      <c r="F11" s="11">
        <v>213.2</v>
      </c>
      <c r="G11" s="11">
        <v>52.1</v>
      </c>
      <c r="H11" s="11">
        <v>16.2</v>
      </c>
      <c r="I11" s="11">
        <v>10.8</v>
      </c>
      <c r="J11" s="11">
        <v>200</v>
      </c>
      <c r="K11" s="11">
        <v>298.7</v>
      </c>
      <c r="L11" s="11">
        <v>425.6</v>
      </c>
      <c r="M11" s="11">
        <v>642.6</v>
      </c>
      <c r="N11" s="12">
        <f t="shared" si="1"/>
        <v>3832.2999999999997</v>
      </c>
      <c r="O11" s="13">
        <f t="shared" si="0"/>
        <v>0.84784594107976929</v>
      </c>
    </row>
    <row r="12" spans="1:15" ht="12" customHeight="1" x14ac:dyDescent="0.25">
      <c r="A12" s="10" t="s">
        <v>22</v>
      </c>
      <c r="B12" s="11">
        <v>696.1</v>
      </c>
      <c r="C12" s="11">
        <v>402.9</v>
      </c>
      <c r="D12" s="11">
        <v>350.7</v>
      </c>
      <c r="E12" s="11">
        <v>331.1</v>
      </c>
      <c r="F12" s="11">
        <v>134.30000000000001</v>
      </c>
      <c r="G12" s="11">
        <v>35.5</v>
      </c>
      <c r="H12" s="11">
        <v>5.2</v>
      </c>
      <c r="I12" s="11">
        <v>0</v>
      </c>
      <c r="J12" s="11">
        <v>83.9</v>
      </c>
      <c r="K12" s="11">
        <v>320.7</v>
      </c>
      <c r="L12" s="11">
        <v>437.7</v>
      </c>
      <c r="M12" s="11">
        <v>499.8</v>
      </c>
      <c r="N12" s="12">
        <f t="shared" si="1"/>
        <v>3297.9</v>
      </c>
      <c r="O12" s="13">
        <f t="shared" si="0"/>
        <v>0.98523302707783733</v>
      </c>
    </row>
    <row r="13" spans="1:15" ht="12" customHeight="1" x14ac:dyDescent="0.25">
      <c r="A13" s="10" t="s">
        <v>23</v>
      </c>
      <c r="B13" s="11">
        <v>510.8</v>
      </c>
      <c r="C13" s="11">
        <v>419.4</v>
      </c>
      <c r="D13" s="11">
        <v>380.7</v>
      </c>
      <c r="E13" s="11">
        <v>289.8</v>
      </c>
      <c r="F13" s="11">
        <v>79.8</v>
      </c>
      <c r="G13" s="11">
        <v>23.3</v>
      </c>
      <c r="H13" s="11">
        <v>19.2</v>
      </c>
      <c r="I13" s="11">
        <v>36.299999999999997</v>
      </c>
      <c r="J13" s="11">
        <v>113.2</v>
      </c>
      <c r="K13" s="11">
        <v>304.3</v>
      </c>
      <c r="L13" s="11">
        <v>502.7</v>
      </c>
      <c r="M13" s="11">
        <v>541.1</v>
      </c>
      <c r="N13" s="12">
        <f t="shared" si="1"/>
        <v>3220.6</v>
      </c>
      <c r="O13" s="13">
        <f t="shared" si="0"/>
        <v>1.0088803328572316</v>
      </c>
    </row>
    <row r="14" spans="1:15" ht="12" customHeight="1" x14ac:dyDescent="0.25">
      <c r="A14" s="10" t="s">
        <v>24</v>
      </c>
      <c r="B14" s="11">
        <v>498.1</v>
      </c>
      <c r="C14" s="11">
        <v>496.7</v>
      </c>
      <c r="D14" s="11">
        <v>396</v>
      </c>
      <c r="E14" s="11">
        <v>257.10000000000002</v>
      </c>
      <c r="F14" s="11">
        <v>79.3</v>
      </c>
      <c r="G14" s="11">
        <v>34.9</v>
      </c>
      <c r="H14" s="11">
        <v>0</v>
      </c>
      <c r="I14" s="11">
        <v>0</v>
      </c>
      <c r="J14" s="11">
        <v>5.4</v>
      </c>
      <c r="K14" s="11">
        <v>299.3</v>
      </c>
      <c r="L14" s="11">
        <v>462.8</v>
      </c>
      <c r="M14" s="11">
        <v>509.2</v>
      </c>
      <c r="N14" s="12">
        <f t="shared" si="1"/>
        <v>3038.8</v>
      </c>
      <c r="O14" s="13">
        <f t="shared" si="0"/>
        <v>1.069237857048835</v>
      </c>
    </row>
    <row r="15" spans="1:15" ht="12" customHeight="1" x14ac:dyDescent="0.25">
      <c r="A15" s="10" t="s">
        <v>25</v>
      </c>
      <c r="B15" s="11">
        <v>531</v>
      </c>
      <c r="C15" s="11">
        <v>426</v>
      </c>
      <c r="D15" s="11">
        <v>383.5</v>
      </c>
      <c r="E15" s="11">
        <v>229.1</v>
      </c>
      <c r="F15" s="11">
        <v>84.6</v>
      </c>
      <c r="G15" s="11">
        <v>11</v>
      </c>
      <c r="H15" s="11">
        <v>50.9</v>
      </c>
      <c r="I15" s="11">
        <v>0</v>
      </c>
      <c r="J15" s="11">
        <v>90.3</v>
      </c>
      <c r="K15" s="11">
        <v>265.10000000000002</v>
      </c>
      <c r="L15" s="11">
        <v>375.6</v>
      </c>
      <c r="M15" s="11">
        <v>485.4</v>
      </c>
      <c r="N15" s="12">
        <f t="shared" si="1"/>
        <v>2932.5</v>
      </c>
      <c r="O15" s="13">
        <f t="shared" si="0"/>
        <v>1.1079965899403239</v>
      </c>
    </row>
    <row r="16" spans="1:15" ht="12" customHeight="1" x14ac:dyDescent="0.25">
      <c r="A16" s="10" t="s">
        <v>26</v>
      </c>
      <c r="B16" s="11">
        <v>540.29999999999995</v>
      </c>
      <c r="C16" s="11">
        <v>427.2</v>
      </c>
      <c r="D16" s="11">
        <v>412.5</v>
      </c>
      <c r="E16" s="11">
        <v>334.3</v>
      </c>
      <c r="F16" s="11">
        <v>72.7</v>
      </c>
      <c r="G16" s="11">
        <v>75.5</v>
      </c>
      <c r="H16" s="11">
        <v>0</v>
      </c>
      <c r="I16" s="11">
        <v>0</v>
      </c>
      <c r="J16" s="11">
        <v>191.2</v>
      </c>
      <c r="K16" s="11">
        <v>184.3</v>
      </c>
      <c r="L16" s="11">
        <v>462.3</v>
      </c>
      <c r="M16" s="11">
        <v>575.29999999999995</v>
      </c>
      <c r="N16" s="12">
        <v>3275</v>
      </c>
      <c r="O16" s="13">
        <f t="shared" si="0"/>
        <v>0.99212213740458011</v>
      </c>
    </row>
    <row r="17" spans="1:17" ht="12" customHeight="1" x14ac:dyDescent="0.25">
      <c r="A17" s="10" t="s">
        <v>27</v>
      </c>
      <c r="B17" s="11">
        <v>578.9</v>
      </c>
      <c r="C17" s="11">
        <v>376.7</v>
      </c>
      <c r="D17" s="11">
        <v>394</v>
      </c>
      <c r="E17" s="11">
        <v>296.2</v>
      </c>
      <c r="F17" s="11">
        <v>127.7</v>
      </c>
      <c r="G17" s="11">
        <v>5.3</v>
      </c>
      <c r="H17" s="11">
        <v>0</v>
      </c>
      <c r="I17" s="11">
        <v>0</v>
      </c>
      <c r="J17" s="11">
        <v>117.4</v>
      </c>
      <c r="K17" s="11">
        <v>299.7</v>
      </c>
      <c r="L17" s="11">
        <v>360.1</v>
      </c>
      <c r="M17" s="11">
        <v>522.4</v>
      </c>
      <c r="N17" s="12">
        <f t="shared" si="1"/>
        <v>3078.4</v>
      </c>
      <c r="O17" s="13">
        <f t="shared" si="0"/>
        <v>1.0554833679833679</v>
      </c>
    </row>
    <row r="18" spans="1:17" ht="12" customHeight="1" x14ac:dyDescent="0.25">
      <c r="A18" s="10" t="s">
        <v>28</v>
      </c>
      <c r="B18" s="11">
        <v>583.5</v>
      </c>
      <c r="C18" s="11">
        <v>548.9</v>
      </c>
      <c r="D18" s="11">
        <v>357.8</v>
      </c>
      <c r="E18" s="11">
        <v>239.8</v>
      </c>
      <c r="F18" s="11">
        <v>96.7</v>
      </c>
      <c r="G18" s="11">
        <v>0</v>
      </c>
      <c r="H18" s="11">
        <v>0</v>
      </c>
      <c r="I18" s="11">
        <v>5.0999999999999996</v>
      </c>
      <c r="J18" s="11">
        <v>63.1</v>
      </c>
      <c r="K18" s="11">
        <v>368.5</v>
      </c>
      <c r="L18" s="11">
        <v>384.8</v>
      </c>
      <c r="M18" s="11">
        <v>527.5</v>
      </c>
      <c r="N18" s="12">
        <f t="shared" si="1"/>
        <v>3175.7</v>
      </c>
      <c r="O18" s="13">
        <f t="shared" si="0"/>
        <v>1.0231445035740152</v>
      </c>
    </row>
    <row r="19" spans="1:17" ht="12" customHeight="1" x14ac:dyDescent="0.25">
      <c r="A19" s="10" t="s">
        <v>29</v>
      </c>
      <c r="B19" s="11">
        <v>557.1</v>
      </c>
      <c r="C19" s="11">
        <v>458.7</v>
      </c>
      <c r="D19" s="11">
        <v>440.4</v>
      </c>
      <c r="E19" s="11">
        <v>235.5</v>
      </c>
      <c r="F19" s="11">
        <v>178</v>
      </c>
      <c r="G19" s="11">
        <v>29.8</v>
      </c>
      <c r="H19" s="11">
        <v>15.9</v>
      </c>
      <c r="I19" s="11">
        <v>5.2</v>
      </c>
      <c r="J19" s="11">
        <v>92.5</v>
      </c>
      <c r="K19" s="11">
        <v>257.39999999999998</v>
      </c>
      <c r="L19" s="11">
        <v>435.1</v>
      </c>
      <c r="M19" s="11">
        <v>577.4</v>
      </c>
      <c r="N19" s="12">
        <f>SUM(B19:M19)</f>
        <v>3283</v>
      </c>
      <c r="O19" s="13">
        <f t="shared" si="0"/>
        <v>0.9897045385318306</v>
      </c>
    </row>
    <row r="20" spans="1:17" ht="12" customHeight="1" x14ac:dyDescent="0.25">
      <c r="A20" s="10" t="s">
        <v>30</v>
      </c>
      <c r="B20" s="11">
        <v>519.70000000000005</v>
      </c>
      <c r="C20" s="11">
        <v>541.5</v>
      </c>
      <c r="D20" s="11">
        <v>414.3</v>
      </c>
      <c r="E20" s="11">
        <v>237.9</v>
      </c>
      <c r="F20" s="11">
        <v>157.5</v>
      </c>
      <c r="G20" s="11">
        <v>45.9</v>
      </c>
      <c r="H20" s="11">
        <v>0</v>
      </c>
      <c r="I20" s="11">
        <v>11.5</v>
      </c>
      <c r="J20" s="11">
        <v>71</v>
      </c>
      <c r="K20" s="11">
        <v>211.8</v>
      </c>
      <c r="L20" s="11">
        <v>431.6</v>
      </c>
      <c r="M20" s="11">
        <v>553.1</v>
      </c>
      <c r="N20" s="12">
        <f>SUM(B20:M20)</f>
        <v>3195.8</v>
      </c>
      <c r="O20" s="13">
        <f t="shared" si="0"/>
        <v>1.0167094311283558</v>
      </c>
    </row>
    <row r="21" spans="1:17" ht="12" customHeight="1" x14ac:dyDescent="0.25">
      <c r="A21" s="10" t="s">
        <v>31</v>
      </c>
      <c r="B21" s="11">
        <v>638</v>
      </c>
      <c r="C21" s="11">
        <v>517</v>
      </c>
      <c r="D21" s="11">
        <v>503</v>
      </c>
      <c r="E21" s="11">
        <v>289</v>
      </c>
      <c r="F21" s="11">
        <v>106</v>
      </c>
      <c r="G21" s="11">
        <v>53</v>
      </c>
      <c r="H21" s="11">
        <v>0</v>
      </c>
      <c r="I21" s="11">
        <v>46</v>
      </c>
      <c r="J21" s="11">
        <v>0</v>
      </c>
      <c r="K21" s="11">
        <v>162</v>
      </c>
      <c r="L21" s="11">
        <v>352</v>
      </c>
      <c r="M21" s="11">
        <v>475</v>
      </c>
      <c r="N21" s="12">
        <f>SUM(B21:M21)</f>
        <v>3141</v>
      </c>
      <c r="O21" s="13">
        <f t="shared" si="0"/>
        <v>1.0344476281439032</v>
      </c>
    </row>
    <row r="22" spans="1:17" ht="12" customHeight="1" x14ac:dyDescent="0.25">
      <c r="A22" s="10" t="s">
        <v>32</v>
      </c>
      <c r="B22" s="11">
        <v>432</v>
      </c>
      <c r="C22" s="11">
        <v>398</v>
      </c>
      <c r="D22" s="11">
        <v>381</v>
      </c>
      <c r="E22" s="11">
        <v>152</v>
      </c>
      <c r="F22" s="11">
        <v>96</v>
      </c>
      <c r="G22" s="11">
        <v>18</v>
      </c>
      <c r="H22" s="11">
        <v>23</v>
      </c>
      <c r="I22" s="11">
        <v>0</v>
      </c>
      <c r="J22" s="11">
        <v>137</v>
      </c>
      <c r="K22" s="11">
        <v>298</v>
      </c>
      <c r="L22" s="11">
        <v>453</v>
      </c>
      <c r="M22" s="11">
        <v>555</v>
      </c>
      <c r="N22" s="12">
        <v>2941</v>
      </c>
      <c r="O22" s="13">
        <f t="shared" si="0"/>
        <v>1.1047942876572594</v>
      </c>
      <c r="Q22" s="3" t="s">
        <v>49</v>
      </c>
    </row>
    <row r="23" spans="1:17" ht="12" customHeight="1" x14ac:dyDescent="0.25">
      <c r="A23" s="10" t="s">
        <v>33</v>
      </c>
      <c r="B23" s="11">
        <v>470</v>
      </c>
      <c r="C23" s="11">
        <v>455</v>
      </c>
      <c r="D23" s="11">
        <v>433</v>
      </c>
      <c r="E23" s="11">
        <v>332</v>
      </c>
      <c r="F23" s="11">
        <v>53</v>
      </c>
      <c r="G23" s="11">
        <v>26</v>
      </c>
      <c r="H23" s="11">
        <v>7</v>
      </c>
      <c r="I23" s="11">
        <v>0</v>
      </c>
      <c r="J23" s="11">
        <v>172</v>
      </c>
      <c r="K23" s="11">
        <v>305</v>
      </c>
      <c r="L23" s="11">
        <v>408</v>
      </c>
      <c r="M23" s="11">
        <v>560</v>
      </c>
      <c r="N23" s="12">
        <v>3219</v>
      </c>
      <c r="O23" s="13">
        <f t="shared" si="0"/>
        <v>1.0093817955886921</v>
      </c>
    </row>
    <row r="24" spans="1:17" ht="12" customHeight="1" x14ac:dyDescent="0.25">
      <c r="A24" s="10" t="s">
        <v>34</v>
      </c>
      <c r="B24" s="11">
        <v>679</v>
      </c>
      <c r="C24" s="11">
        <v>495</v>
      </c>
      <c r="D24" s="11">
        <v>432</v>
      </c>
      <c r="E24" s="11">
        <v>123</v>
      </c>
      <c r="F24" s="11">
        <v>91</v>
      </c>
      <c r="G24" s="11">
        <v>49</v>
      </c>
      <c r="H24" s="11">
        <v>0</v>
      </c>
      <c r="I24" s="11">
        <v>0</v>
      </c>
      <c r="J24" s="11">
        <v>61</v>
      </c>
      <c r="K24" s="11">
        <v>304</v>
      </c>
      <c r="L24" s="11">
        <v>344</v>
      </c>
      <c r="M24" s="11">
        <v>555</v>
      </c>
      <c r="N24" s="12">
        <v>3132</v>
      </c>
      <c r="O24" s="13">
        <f t="shared" si="0"/>
        <v>1.037420178799489</v>
      </c>
    </row>
    <row r="25" spans="1:17" ht="12" customHeight="1" x14ac:dyDescent="0.25">
      <c r="A25" s="10" t="s">
        <v>35</v>
      </c>
      <c r="B25" s="11">
        <v>672</v>
      </c>
      <c r="C25" s="11">
        <v>511</v>
      </c>
      <c r="D25" s="11">
        <v>422</v>
      </c>
      <c r="E25" s="11">
        <v>251</v>
      </c>
      <c r="F25" s="11">
        <v>221</v>
      </c>
      <c r="G25" s="11">
        <v>24</v>
      </c>
      <c r="H25" s="11">
        <v>0</v>
      </c>
      <c r="I25" s="11">
        <v>25</v>
      </c>
      <c r="J25" s="11">
        <v>135</v>
      </c>
      <c r="K25" s="11">
        <v>310</v>
      </c>
      <c r="L25" s="11">
        <v>384</v>
      </c>
      <c r="M25" s="11">
        <v>670</v>
      </c>
      <c r="N25" s="12">
        <f>SUM(B25:M25)</f>
        <v>3625</v>
      </c>
      <c r="O25" s="13">
        <f t="shared" si="0"/>
        <v>0.89633103448275853</v>
      </c>
    </row>
    <row r="26" spans="1:17" ht="12" customHeight="1" x14ac:dyDescent="0.25">
      <c r="A26" s="10" t="s">
        <v>36</v>
      </c>
      <c r="B26" s="11">
        <v>541</v>
      </c>
      <c r="C26" s="11">
        <v>476</v>
      </c>
      <c r="D26" s="11">
        <v>384</v>
      </c>
      <c r="E26" s="11">
        <v>140</v>
      </c>
      <c r="F26" s="11">
        <v>77</v>
      </c>
      <c r="G26" s="11">
        <v>23</v>
      </c>
      <c r="H26" s="11">
        <v>7</v>
      </c>
      <c r="I26" s="11">
        <v>5</v>
      </c>
      <c r="J26" s="11">
        <v>44</v>
      </c>
      <c r="K26" s="11">
        <v>269</v>
      </c>
      <c r="L26" s="11">
        <v>438</v>
      </c>
      <c r="M26" s="11">
        <v>462</v>
      </c>
      <c r="N26" s="12">
        <f>SUM(B26:M26)</f>
        <v>2866</v>
      </c>
      <c r="O26" s="13">
        <f t="shared" si="0"/>
        <v>1.1337055129099789</v>
      </c>
    </row>
    <row r="27" spans="1:17" ht="12" customHeight="1" x14ac:dyDescent="0.25">
      <c r="A27" s="10" t="s">
        <v>37</v>
      </c>
      <c r="B27" s="11">
        <v>507</v>
      </c>
      <c r="C27" s="11">
        <v>604</v>
      </c>
      <c r="D27" s="11">
        <v>342</v>
      </c>
      <c r="E27" s="11">
        <v>295</v>
      </c>
      <c r="F27" s="11">
        <v>95</v>
      </c>
      <c r="G27" s="11">
        <v>37</v>
      </c>
      <c r="H27" s="11">
        <v>0</v>
      </c>
      <c r="I27" s="11">
        <v>0</v>
      </c>
      <c r="J27" s="11">
        <v>120</v>
      </c>
      <c r="K27" s="11">
        <v>308</v>
      </c>
      <c r="L27" s="11">
        <v>407</v>
      </c>
      <c r="M27" s="11">
        <v>504</v>
      </c>
      <c r="N27" s="12">
        <v>3218</v>
      </c>
      <c r="O27" s="13">
        <f t="shared" si="0"/>
        <v>1.0096954630205095</v>
      </c>
    </row>
    <row r="28" spans="1:17" ht="12" customHeight="1" x14ac:dyDescent="0.25">
      <c r="A28" s="10" t="s">
        <v>38</v>
      </c>
      <c r="B28" s="11">
        <v>564</v>
      </c>
      <c r="C28" s="11">
        <v>529</v>
      </c>
      <c r="D28" s="11">
        <v>534</v>
      </c>
      <c r="E28" s="11">
        <v>271</v>
      </c>
      <c r="F28" s="11">
        <v>190</v>
      </c>
      <c r="G28" s="11">
        <v>48</v>
      </c>
      <c r="H28" s="11">
        <v>0</v>
      </c>
      <c r="I28" s="11">
        <v>0</v>
      </c>
      <c r="J28" s="11">
        <v>117</v>
      </c>
      <c r="K28" s="11">
        <v>219</v>
      </c>
      <c r="L28" s="11">
        <v>426</v>
      </c>
      <c r="M28" s="11">
        <v>479</v>
      </c>
      <c r="N28" s="12">
        <v>3376</v>
      </c>
      <c r="O28" s="13">
        <f t="shared" si="0"/>
        <v>0.96244075829383879</v>
      </c>
    </row>
    <row r="29" spans="1:17" ht="12" customHeight="1" x14ac:dyDescent="0.25">
      <c r="A29" s="10" t="s">
        <v>39</v>
      </c>
      <c r="B29" s="11">
        <v>474.89999884366989</v>
      </c>
      <c r="C29" s="11">
        <v>399.90000033378601</v>
      </c>
      <c r="D29" s="11">
        <v>344.39999914169312</v>
      </c>
      <c r="E29" s="11">
        <v>165.69999980926514</v>
      </c>
      <c r="F29" s="11">
        <v>153.30000114440918</v>
      </c>
      <c r="G29" s="11">
        <v>5.3000001907348633</v>
      </c>
      <c r="H29" s="11">
        <v>6.8999996185302734</v>
      </c>
      <c r="I29" s="11">
        <v>46.19999885559082</v>
      </c>
      <c r="J29" s="11">
        <v>45.09999942779541</v>
      </c>
      <c r="K29" s="11">
        <v>176.29999971389771</v>
      </c>
      <c r="L29" s="11">
        <v>374.39999866485596</v>
      </c>
      <c r="M29" s="11">
        <v>498.99999915063381</v>
      </c>
      <c r="N29" s="12">
        <v>2691</v>
      </c>
      <c r="O29" s="13">
        <f t="shared" si="0"/>
        <v>1.2074321813452247</v>
      </c>
    </row>
    <row r="30" spans="1:17" ht="12" customHeight="1" x14ac:dyDescent="0.25">
      <c r="A30" s="10" t="s">
        <v>40</v>
      </c>
      <c r="B30" s="11">
        <v>523</v>
      </c>
      <c r="C30" s="11">
        <v>497</v>
      </c>
      <c r="D30" s="11">
        <v>409</v>
      </c>
      <c r="E30" s="11">
        <v>272</v>
      </c>
      <c r="F30" s="11">
        <v>128</v>
      </c>
      <c r="G30" s="11">
        <v>45</v>
      </c>
      <c r="H30" s="11">
        <v>0</v>
      </c>
      <c r="I30" s="11">
        <v>0</v>
      </c>
      <c r="J30" s="11">
        <v>127</v>
      </c>
      <c r="K30" s="11">
        <v>308</v>
      </c>
      <c r="L30" s="11">
        <v>347</v>
      </c>
      <c r="M30" s="11">
        <v>397</v>
      </c>
      <c r="N30" s="12">
        <v>3053</v>
      </c>
      <c r="O30" s="13">
        <f t="shared" si="0"/>
        <v>1.0642646577137242</v>
      </c>
    </row>
    <row r="31" spans="1:17" ht="12" customHeight="1" x14ac:dyDescent="0.25">
      <c r="A31" s="10" t="s">
        <v>41</v>
      </c>
      <c r="B31" s="11">
        <v>518</v>
      </c>
      <c r="C31" s="11">
        <v>440</v>
      </c>
      <c r="D31" s="11">
        <v>446</v>
      </c>
      <c r="E31" s="11">
        <v>315</v>
      </c>
      <c r="F31" s="11">
        <v>118</v>
      </c>
      <c r="G31" s="11">
        <v>22</v>
      </c>
      <c r="H31" s="11">
        <v>0</v>
      </c>
      <c r="I31" s="11">
        <v>13</v>
      </c>
      <c r="J31" s="11">
        <v>12</v>
      </c>
      <c r="K31" s="11">
        <v>315</v>
      </c>
      <c r="L31" s="11">
        <v>442</v>
      </c>
      <c r="M31" s="11">
        <v>543</v>
      </c>
      <c r="N31" s="12">
        <v>3182</v>
      </c>
      <c r="O31" s="13">
        <f t="shared" si="0"/>
        <v>1.0211187932118164</v>
      </c>
    </row>
    <row r="32" spans="1:17" ht="12" customHeight="1" x14ac:dyDescent="0.25">
      <c r="A32" s="10" t="s">
        <v>42</v>
      </c>
      <c r="B32" s="11">
        <v>649</v>
      </c>
      <c r="C32" s="11">
        <v>414</v>
      </c>
      <c r="D32" s="11">
        <v>322</v>
      </c>
      <c r="E32" s="11">
        <v>310</v>
      </c>
      <c r="F32" s="11">
        <v>110</v>
      </c>
      <c r="G32" s="11">
        <v>11</v>
      </c>
      <c r="H32" s="11">
        <v>5</v>
      </c>
      <c r="I32" s="11">
        <v>10</v>
      </c>
      <c r="J32" s="11">
        <v>132</v>
      </c>
      <c r="K32" s="11">
        <v>257</v>
      </c>
      <c r="L32" s="11">
        <v>422</v>
      </c>
      <c r="M32" s="11">
        <v>501</v>
      </c>
      <c r="N32" s="12">
        <v>3144</v>
      </c>
      <c r="O32" s="13">
        <f t="shared" si="0"/>
        <v>1.0334605597964377</v>
      </c>
    </row>
    <row r="33" spans="1:17" ht="12" customHeight="1" x14ac:dyDescent="0.25">
      <c r="A33" s="10" t="s">
        <v>43</v>
      </c>
      <c r="B33" s="11">
        <v>435</v>
      </c>
      <c r="C33" s="11">
        <v>560</v>
      </c>
      <c r="D33" s="11">
        <v>471</v>
      </c>
      <c r="E33" s="11">
        <v>138</v>
      </c>
      <c r="F33" s="11">
        <v>50</v>
      </c>
      <c r="G33" s="11">
        <v>12</v>
      </c>
      <c r="H33" s="11">
        <v>0</v>
      </c>
      <c r="I33" s="11">
        <v>5</v>
      </c>
      <c r="J33" s="11">
        <v>77</v>
      </c>
      <c r="K33" s="11">
        <v>209</v>
      </c>
      <c r="L33" s="11">
        <v>388</v>
      </c>
      <c r="M33" s="11">
        <v>473</v>
      </c>
      <c r="N33" s="12">
        <v>2820</v>
      </c>
      <c r="O33" s="13">
        <f t="shared" si="0"/>
        <v>1.1521985815602835</v>
      </c>
    </row>
    <row r="34" spans="1:17" ht="12" customHeight="1" x14ac:dyDescent="0.25">
      <c r="A34" s="10" t="s">
        <v>44</v>
      </c>
      <c r="B34" s="11">
        <v>555</v>
      </c>
      <c r="C34" s="11">
        <v>435</v>
      </c>
      <c r="D34" s="11">
        <v>363</v>
      </c>
      <c r="E34" s="11">
        <v>231</v>
      </c>
      <c r="F34" s="11">
        <v>205</v>
      </c>
      <c r="G34" s="11">
        <v>5</v>
      </c>
      <c r="H34" s="11">
        <v>0</v>
      </c>
      <c r="I34" s="11">
        <v>0</v>
      </c>
      <c r="J34" s="11">
        <v>74</v>
      </c>
      <c r="K34" s="11">
        <v>239</v>
      </c>
      <c r="L34" s="11">
        <v>418</v>
      </c>
      <c r="M34" s="11">
        <v>481</v>
      </c>
      <c r="N34" s="12">
        <v>3007</v>
      </c>
      <c r="O34" s="13">
        <f t="shared" si="0"/>
        <v>1.0805453940804788</v>
      </c>
    </row>
    <row r="35" spans="1:17" ht="12" customHeight="1" x14ac:dyDescent="0.25">
      <c r="A35" s="10" t="s">
        <v>45</v>
      </c>
      <c r="B35" s="11">
        <v>492</v>
      </c>
      <c r="C35" s="11">
        <v>392</v>
      </c>
      <c r="D35" s="11">
        <v>389</v>
      </c>
      <c r="E35" s="11">
        <v>175</v>
      </c>
      <c r="F35" s="11">
        <v>141</v>
      </c>
      <c r="G35" s="11">
        <v>31</v>
      </c>
      <c r="H35" s="11">
        <v>0</v>
      </c>
      <c r="I35" s="11">
        <v>0</v>
      </c>
      <c r="J35" s="11">
        <v>57</v>
      </c>
      <c r="K35" s="11">
        <v>262</v>
      </c>
      <c r="L35" s="11">
        <v>401</v>
      </c>
      <c r="M35" s="11">
        <v>488</v>
      </c>
      <c r="N35" s="12">
        <v>2828</v>
      </c>
      <c r="O35" s="13">
        <f t="shared" si="0"/>
        <v>1.1489391796322488</v>
      </c>
    </row>
    <row r="36" spans="1:17" ht="12" customHeight="1" x14ac:dyDescent="0.25">
      <c r="A36" s="10" t="s">
        <v>46</v>
      </c>
      <c r="B36" s="11">
        <v>548.60000078380108</v>
      </c>
      <c r="C36" s="11">
        <v>472.10000109672546</v>
      </c>
      <c r="D36" s="11">
        <v>414.30000102519989</v>
      </c>
      <c r="E36" s="11">
        <v>364.59999871253967</v>
      </c>
      <c r="F36" s="11">
        <v>230.89999866485596</v>
      </c>
      <c r="G36" s="11">
        <v>0</v>
      </c>
      <c r="H36" s="11">
        <v>0</v>
      </c>
      <c r="I36" s="11">
        <v>5.8999996185302734</v>
      </c>
      <c r="J36" s="11">
        <v>55</v>
      </c>
      <c r="K36" s="11">
        <v>307.30000019073486</v>
      </c>
      <c r="L36" s="11">
        <v>440.9999994635582</v>
      </c>
      <c r="M36" s="11">
        <v>485.3999992609024</v>
      </c>
      <c r="N36" s="12">
        <v>3325.0999988168478</v>
      </c>
      <c r="O36" s="13">
        <f t="shared" si="0"/>
        <v>0.97717361918623347</v>
      </c>
      <c r="Q36" s="14"/>
    </row>
    <row r="37" spans="1:17" ht="12" customHeight="1" x14ac:dyDescent="0.25">
      <c r="A37" s="10">
        <v>2022</v>
      </c>
      <c r="B37" s="11">
        <v>503.59999891370535</v>
      </c>
      <c r="C37" s="11">
        <v>397.59999865293503</v>
      </c>
      <c r="D37" s="11">
        <v>390.30000126361847</v>
      </c>
      <c r="E37" s="11">
        <v>299.29999995231628</v>
      </c>
      <c r="F37" s="11">
        <v>40.90000057220459</v>
      </c>
      <c r="G37" s="11">
        <v>0</v>
      </c>
      <c r="H37" s="11">
        <v>0</v>
      </c>
      <c r="I37" s="11">
        <v>0</v>
      </c>
      <c r="J37" s="11">
        <v>130.79999923706055</v>
      </c>
      <c r="K37" s="11">
        <v>181.8000020980835</v>
      </c>
      <c r="L37" s="11">
        <v>369.80000019073486</v>
      </c>
      <c r="M37" s="11">
        <v>517.80000078678131</v>
      </c>
      <c r="N37" s="12">
        <v>2831.9000016674399</v>
      </c>
      <c r="O37" s="13">
        <f t="shared" si="0"/>
        <v>1.147356897519987</v>
      </c>
      <c r="Q37" s="14"/>
    </row>
    <row r="38" spans="1:17" ht="12" customHeight="1" x14ac:dyDescent="0.25">
      <c r="A38" s="10" t="s">
        <v>50</v>
      </c>
      <c r="B38" s="11">
        <v>465</v>
      </c>
      <c r="C38" s="11">
        <v>422</v>
      </c>
      <c r="D38" s="11">
        <v>383</v>
      </c>
      <c r="E38" s="11">
        <v>311</v>
      </c>
      <c r="F38" s="11">
        <v>86</v>
      </c>
      <c r="G38" s="11">
        <v>0</v>
      </c>
      <c r="H38" s="11">
        <v>0</v>
      </c>
      <c r="I38" s="11">
        <v>5</v>
      </c>
      <c r="J38" s="11">
        <v>20</v>
      </c>
      <c r="K38" s="11">
        <v>195</v>
      </c>
      <c r="L38" s="11">
        <v>380</v>
      </c>
      <c r="M38" s="11">
        <v>452</v>
      </c>
      <c r="N38" s="12">
        <v>2720</v>
      </c>
      <c r="O38" s="13">
        <f t="shared" si="0"/>
        <v>1.1945588235294118</v>
      </c>
      <c r="Q38" s="14"/>
    </row>
    <row r="39" spans="1:17" ht="12" customHeight="1" x14ac:dyDescent="0.25">
      <c r="A39" s="10" t="s">
        <v>53</v>
      </c>
      <c r="B39" s="11">
        <v>544.69999798387289</v>
      </c>
      <c r="C39" s="11">
        <v>343.10000085830688</v>
      </c>
      <c r="D39" s="11">
        <v>344.70000076293945</v>
      </c>
      <c r="E39" s="16">
        <v>242.10000038146973</v>
      </c>
      <c r="F39" s="11">
        <v>43.299999237060547</v>
      </c>
      <c r="G39" s="11">
        <v>18.100000381469727</v>
      </c>
      <c r="H39" s="11">
        <v>5.5</v>
      </c>
      <c r="I39" s="11">
        <v>0</v>
      </c>
      <c r="J39" s="11">
        <v>82.90000057220459</v>
      </c>
      <c r="K39" s="11">
        <v>233.50000095367432</v>
      </c>
      <c r="L39" s="11">
        <v>408.50000047683716</v>
      </c>
      <c r="M39" s="11">
        <v>511.60000061988831</v>
      </c>
      <c r="N39" s="12">
        <v>2778.0000022277236</v>
      </c>
      <c r="O39" s="13">
        <f t="shared" si="0"/>
        <v>1.1696184295876217</v>
      </c>
      <c r="Q39" s="14"/>
    </row>
    <row r="40" spans="1:17" ht="12" customHeight="1" x14ac:dyDescent="0.25">
      <c r="A40" s="10" t="s">
        <v>54</v>
      </c>
      <c r="B40" s="11">
        <v>519.70000000000005</v>
      </c>
      <c r="C40" s="11">
        <v>471.6</v>
      </c>
      <c r="D40" s="11">
        <v>368.9</v>
      </c>
      <c r="E40" s="16">
        <v>196.1</v>
      </c>
      <c r="F40" s="11">
        <v>97.2</v>
      </c>
      <c r="G40" s="11">
        <v>5.9</v>
      </c>
      <c r="H40" s="11">
        <v>0</v>
      </c>
      <c r="I40" s="11">
        <v>0</v>
      </c>
      <c r="J40" s="11">
        <v>83.1</v>
      </c>
      <c r="K40" s="11">
        <v>263.3</v>
      </c>
      <c r="L40" s="11">
        <v>428.7</v>
      </c>
      <c r="M40" s="11">
        <v>493.4</v>
      </c>
      <c r="N40" s="12">
        <v>2927.9</v>
      </c>
      <c r="O40" s="13">
        <f t="shared" si="0"/>
        <v>1.1097373544178419</v>
      </c>
      <c r="Q40" s="14"/>
    </row>
    <row r="41" spans="1:17" ht="12" customHeight="1" x14ac:dyDescent="0.25">
      <c r="A41" s="10" t="s">
        <v>55</v>
      </c>
      <c r="B41" s="11">
        <v>589.9</v>
      </c>
      <c r="C41" s="11"/>
      <c r="D41" s="11"/>
      <c r="E41" s="16"/>
      <c r="F41" s="11"/>
      <c r="G41" s="11"/>
      <c r="H41" s="11"/>
      <c r="I41" s="11"/>
      <c r="J41" s="11"/>
      <c r="K41" s="11"/>
      <c r="L41" s="11"/>
      <c r="M41" s="11"/>
      <c r="N41" s="12"/>
      <c r="O41" s="13"/>
      <c r="Q41" s="14"/>
    </row>
    <row r="42" spans="1:17" ht="12" customHeight="1" x14ac:dyDescent="0.25">
      <c r="A42" s="15" t="s">
        <v>52</v>
      </c>
      <c r="B42" s="12">
        <f>AVERAGE(B6:B25)</f>
        <v>559.20000000000005</v>
      </c>
      <c r="C42" s="12">
        <f t="shared" ref="C42:M42" si="2">AVERAGE(C6:C25)</f>
        <v>478.45999999999992</v>
      </c>
      <c r="D42" s="12">
        <f t="shared" si="2"/>
        <v>412.27</v>
      </c>
      <c r="E42" s="12">
        <f t="shared" si="2"/>
        <v>262.16999999999996</v>
      </c>
      <c r="F42" s="12">
        <f t="shared" si="2"/>
        <v>123.99000000000001</v>
      </c>
      <c r="G42" s="12">
        <f t="shared" si="2"/>
        <v>38.304999999999993</v>
      </c>
      <c r="H42" s="12">
        <f t="shared" si="2"/>
        <v>7.7800000000000011</v>
      </c>
      <c r="I42" s="12">
        <f t="shared" si="2"/>
        <v>10.52</v>
      </c>
      <c r="J42" s="12">
        <f t="shared" si="2"/>
        <v>103.23000000000002</v>
      </c>
      <c r="K42" s="12">
        <f t="shared" si="2"/>
        <v>286.97000000000003</v>
      </c>
      <c r="L42" s="12">
        <f t="shared" si="2"/>
        <v>420.84500000000008</v>
      </c>
      <c r="M42" s="12">
        <f t="shared" si="2"/>
        <v>545.76499999999999</v>
      </c>
      <c r="N42" s="12">
        <f>AVERAGE(N6:N25)</f>
        <v>3249.2</v>
      </c>
      <c r="O42" s="13">
        <f t="shared" si="0"/>
        <v>1</v>
      </c>
    </row>
    <row r="43" spans="1:17" ht="12.6" customHeight="1" x14ac:dyDescent="0.25"/>
    <row r="44" spans="1:17" ht="12.6" customHeight="1" x14ac:dyDescent="0.25"/>
    <row r="45" spans="1:17" ht="12.6" customHeight="1" x14ac:dyDescent="0.25"/>
    <row r="46" spans="1:17" ht="12.6" customHeight="1" x14ac:dyDescent="0.25"/>
    <row r="47" spans="1:17" ht="12.6" customHeight="1" x14ac:dyDescent="0.25"/>
    <row r="48" spans="1:17" ht="12.6" customHeight="1" x14ac:dyDescent="0.25"/>
    <row r="49" spans="18:18" ht="12.6" customHeight="1" x14ac:dyDescent="0.25">
      <c r="R49" s="3" t="s">
        <v>48</v>
      </c>
    </row>
    <row r="50" spans="18:18" ht="12.6" customHeight="1" x14ac:dyDescent="0.25"/>
    <row r="51" spans="18:18" ht="12.6" customHeight="1" x14ac:dyDescent="0.25"/>
    <row r="52" spans="18:18" ht="12.6" customHeight="1" x14ac:dyDescent="0.25"/>
    <row r="53" spans="18:18" ht="12.6" customHeight="1" x14ac:dyDescent="0.25"/>
    <row r="54" spans="18:18" ht="12.6" customHeight="1" x14ac:dyDescent="0.25"/>
    <row r="55" spans="18:18" ht="12.6" customHeight="1" x14ac:dyDescent="0.25"/>
    <row r="56" spans="18:18" ht="12.6" customHeight="1" x14ac:dyDescent="0.25"/>
    <row r="57" spans="18:18" ht="12.6" customHeight="1" x14ac:dyDescent="0.25"/>
    <row r="58" spans="18:18" ht="12.6" customHeight="1" x14ac:dyDescent="0.25"/>
    <row r="59" spans="18:18" ht="12.6" customHeight="1" x14ac:dyDescent="0.25"/>
    <row r="60" spans="18:18" ht="12.6" customHeight="1" x14ac:dyDescent="0.25"/>
    <row r="61" spans="18:18" ht="12.6" customHeight="1" x14ac:dyDescent="0.25"/>
    <row r="62" spans="18:18" ht="12.6" customHeight="1" x14ac:dyDescent="0.25"/>
    <row r="63" spans="18:18" ht="12.6" customHeight="1" x14ac:dyDescent="0.25"/>
    <row r="64" spans="18:18" ht="12.6" customHeight="1" x14ac:dyDescent="0.25"/>
    <row r="65" ht="12.6" customHeight="1" x14ac:dyDescent="0.25"/>
    <row r="66" ht="12.6" customHeight="1" x14ac:dyDescent="0.25"/>
    <row r="67" ht="12.6" customHeight="1" x14ac:dyDescent="0.25"/>
    <row r="68" ht="12.6" customHeight="1" x14ac:dyDescent="0.25"/>
    <row r="69" ht="12.6" customHeight="1" x14ac:dyDescent="0.25"/>
  </sheetData>
  <mergeCells count="1">
    <mergeCell ref="I3:O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9" orientation="portrait" horizontalDpi="1200" verticalDpi="1200" r:id="rId1"/>
  <headerFooter alignWithMargins="0">
    <oddHeader>&amp;L&amp;G&amp;C&amp;"Arial,Standard"Abteilung Energiemanagement&amp;R&amp;"Arial,Standard"Frankfurt, den &amp;D</oddHeader>
    <oddFooter>&amp;L&amp;"Arial,Standard"&amp;K03+000www.energiemanagement.stadt-frankfurt.de&amp;R&amp;"Arial,Standard"&amp;K03+000energiemanagement@stadt-frankfurt.de</oddFooter>
  </headerFooter>
  <drawing r:id="rId2"/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Gradtagszahlen</vt:lpstr>
      <vt:lpstr>Gradtagszahlen!Druckbereich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Linder, Mathias</dc:creator>
  <cp:lastModifiedBy>Linder, Mathias</cp:lastModifiedBy>
  <cp:lastPrinted>2019-04-10T12:55:56Z</cp:lastPrinted>
  <dcterms:created xsi:type="dcterms:W3CDTF">2006-09-21T08:52:22Z</dcterms:created>
  <dcterms:modified xsi:type="dcterms:W3CDTF">2026-05-28T15:33:22Z</dcterms:modified>
</cp:coreProperties>
</file>