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4400" windowHeight="12855" activeTab="0"/>
  </bookViews>
  <sheets>
    <sheet name="Gradtagszahlen" sheetId="1" r:id="rId1"/>
  </sheets>
  <definedNames>
    <definedName name="_xlnm.Print_Area" localSheetId="0">'Gradtagszahlen'!$A$1:$O$66</definedName>
  </definedNames>
  <calcPr fullCalcOnLoad="1"/>
</workbook>
</file>

<file path=xl/sharedStrings.xml><?xml version="1.0" encoding="utf-8"?>
<sst xmlns="http://schemas.openxmlformats.org/spreadsheetml/2006/main" count="54" uniqueCount="53">
  <si>
    <t>Quelle: DWD, berechnet nach VDI 2067,  Raumtemperatur 20°C, Heizgrenztemperatur 15°C</t>
  </si>
  <si>
    <t>Jahr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</si>
  <si>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</si>
  <si>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</si>
  <si>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</si>
  <si>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</si>
  <si>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</si>
  <si>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</si>
  <si>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</si>
  <si>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</si>
  <si>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</si>
  <si>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</si>
  <si>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</si>
  <si>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</si>
  <si>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Faktor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</si>
  <si>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</si>
  <si>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</si>
  <si>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</si>
  <si>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</si>
  <si>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</si>
  <si>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</si>
  <si>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</si>
  <si>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</si>
  <si>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</si>
  <si>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</si>
  <si>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</si>
  <si>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</si>
  <si>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</si>
  <si>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</si>
  <si>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</si>
  <si>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</si>
  <si>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</si>
  <si>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</si>
  <si>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</si>
  <si>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</si>
  <si>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</si>
  <si>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Mittel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</si>
  <si>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</si>
  <si>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</si>
  <si>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</si>
  <si>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</si>
  <si>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</si>
  <si>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</si>
  <si>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</si>
  <si>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</si>
  <si>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</si>
  <si>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</si>
  <si>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</si>
  <si>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20-Jahres-Mittel für die Jahre 1991 bis 2010  </t>
  </si>
  <si>
    <t>l</t>
  </si>
  <si>
    <t xml:space="preserve"> </t>
  </si>
  <si>
    <t>2023</t>
  </si>
  <si>
    <t xml:space="preserve">Gradtagszahlen Frankfurt a.M. Flughafen in Kd/a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</si>
</sst>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2"/>
      <name val="Arial"/>
      <family val="2"/>
    </font>
    <font>
      <b/>
      <sz val="10"/>
      <color indexed="9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3" fontId="6" fillId="22" borderId="1">
      <alignment vertical="center"/>
      <protection/>
    </xf>
    <xf numFmtId="0" fontId="31" fillId="7" borderId="2" applyNumberFormat="0" applyAlignment="0" applyProtection="0"/>
    <xf numFmtId="0" fontId="17" fillId="7" borderId="3" applyNumberFormat="0" applyAlignment="0" applyProtection="0"/>
    <xf numFmtId="0" fontId="3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3" fontId="6" fillId="0" borderId="1">
      <alignment vertical="center"/>
      <protection locked="0"/>
    </xf>
    <xf numFmtId="0" fontId="33" fillId="7" borderId="3" applyNumberForma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38" fillId="3" borderId="0" applyNumberFormat="0" applyBorder="0" applyAlignment="0" applyProtection="0"/>
    <xf numFmtId="0" fontId="5" fillId="22" borderId="0">
      <alignment horizontal="center" vertical="center"/>
      <protection/>
    </xf>
    <xf numFmtId="0" fontId="3" fillId="22" borderId="0">
      <alignment horizontal="center" vertical="center"/>
      <protection/>
    </xf>
    <xf numFmtId="0" fontId="2" fillId="25" borderId="0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22" borderId="0">
      <alignment horizontal="left" vertical="center"/>
      <protection/>
    </xf>
    <xf numFmtId="0" fontId="40" fillId="26" borderId="10" applyNumberFormat="0" applyAlignment="0" applyProtection="0"/>
  </cellStyleXfs>
  <cellXfs count="17">
    <xf numFmtId="0" fontId="0" fillId="0" borderId="0" xfId="0" applyFont="1" applyAlignment="1">
      <alignment/>
    </xf>
    <xf numFmtId="0" fontId="14" fillId="27" borderId="0" xfId="0" applyFont="1" applyFill="1" applyAlignment="1">
      <alignment vertical="center"/>
    </xf>
    <xf numFmtId="0" fontId="12" fillId="2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8" borderId="0" xfId="57" applyFont="1" applyFill="1" applyAlignment="1">
      <alignment horizontal="left" vertical="center"/>
      <protection/>
    </xf>
    <xf numFmtId="0" fontId="2" fillId="28" borderId="0" xfId="57" applyFill="1" applyAlignment="1">
      <alignment horizontal="left" vertical="center"/>
      <protection/>
    </xf>
    <xf numFmtId="0" fontId="4" fillId="29" borderId="11" xfId="56" applyFont="1" applyFill="1" applyBorder="1" applyAlignment="1">
      <alignment horizontal="center" vertical="center"/>
      <protection/>
    </xf>
    <xf numFmtId="0" fontId="4" fillId="29" borderId="12" xfId="56" applyFont="1" applyFill="1" applyBorder="1" applyAlignment="1">
      <alignment horizontal="center" vertical="center"/>
      <protection/>
    </xf>
    <xf numFmtId="0" fontId="4" fillId="29" borderId="13" xfId="55" applyFont="1" applyFill="1" applyBorder="1" applyAlignment="1">
      <alignment horizontal="center" vertical="center"/>
      <protection/>
    </xf>
    <xf numFmtId="0" fontId="4" fillId="29" borderId="14" xfId="55" applyFont="1" applyFill="1" applyBorder="1" applyAlignment="1">
      <alignment horizontal="center" vertical="center"/>
      <protection/>
    </xf>
    <xf numFmtId="49" fontId="4" fillId="29" borderId="14" xfId="39" applyNumberFormat="1" applyFont="1" applyFill="1" applyBorder="1" applyAlignment="1">
      <alignment horizontal="center" vertical="center"/>
      <protection/>
    </xf>
    <xf numFmtId="0" fontId="4" fillId="29" borderId="14" xfId="67" applyFont="1" applyFill="1" applyBorder="1" applyAlignment="1">
      <alignment horizontal="center" vertical="center"/>
      <protection/>
    </xf>
    <xf numFmtId="3" fontId="6" fillId="0" borderId="14" xfId="44" applyFont="1" applyBorder="1" applyAlignment="1">
      <alignment horizontal="right" vertical="center"/>
      <protection locked="0"/>
    </xf>
    <xf numFmtId="3" fontId="4" fillId="29" borderId="14" xfId="39" applyFont="1" applyFill="1" applyBorder="1" applyAlignment="1">
      <alignment horizontal="right" vertical="center"/>
      <protection/>
    </xf>
    <xf numFmtId="2" fontId="13" fillId="29" borderId="1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41" fillId="27" borderId="15" xfId="50" applyFont="1" applyFill="1" applyBorder="1" applyAlignment="1" applyProtection="1">
      <alignment horizontal="right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feld_0" xfId="39"/>
    <cellStyle name="Ausgabe" xfId="40"/>
    <cellStyle name="Berechnung" xfId="41"/>
    <cellStyle name="Followed Hyperlink" xfId="42"/>
    <cellStyle name="Comma [0]" xfId="43"/>
    <cellStyle name="Einfeld_0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palte_fett" xfId="55"/>
    <cellStyle name="Spalte_normal" xfId="56"/>
    <cellStyle name="Über_Form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ile_normal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jährliche Gradtagszahlen für Frankfurt a.M. Flughafen</a:t>
            </a:r>
          </a:p>
        </c:rich>
      </c:tx>
      <c:layout>
        <c:manualLayout>
          <c:xMode val="factor"/>
          <c:yMode val="factor"/>
          <c:x val="-0.01175"/>
          <c:y val="-0.03025"/>
        </c:manualLayout>
      </c:layout>
      <c:spPr>
        <a:solidFill>
          <a:srgbClr val="404040"/>
        </a:solidFill>
        <a:ln w="3175">
          <a:noFill/>
        </a:ln>
      </c:spPr>
    </c:title>
    <c:plotArea>
      <c:layout>
        <c:manualLayout>
          <c:xMode val="edge"/>
          <c:yMode val="edge"/>
          <c:x val="0.00725"/>
          <c:y val="0.071"/>
          <c:w val="0.9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Gradtagszahlen!$A$5:$A$38</c:f>
              <c:strCache/>
            </c:strRef>
          </c:cat>
          <c:val>
            <c:numRef>
              <c:f>Gradtagszahlen!$N$5:$N$38</c:f>
              <c:numCache/>
            </c:numRef>
          </c:val>
        </c:ser>
        <c:axId val="27624633"/>
        <c:axId val="47295106"/>
      </c:bar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295106"/>
        <c:crosses val="autoZero"/>
        <c:auto val="0"/>
        <c:lblOffset val="100"/>
        <c:tickLblSkip val="1"/>
        <c:noMultiLvlLbl val="0"/>
      </c:catAx>
      <c:valAx>
        <c:axId val="47295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Kd/a</a:t>
                </a:r>
              </a:p>
            </c:rich>
          </c:tx>
          <c:layout>
            <c:manualLayout>
              <c:xMode val="factor"/>
              <c:yMode val="factor"/>
              <c:x val="0.024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624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9D9D9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Mittlere monatliche Gradtagszahlen für Frankfurt a.M. Flughafen</a:t>
            </a:r>
          </a:p>
        </c:rich>
      </c:tx>
      <c:layout>
        <c:manualLayout>
          <c:xMode val="factor"/>
          <c:yMode val="factor"/>
          <c:x val="-0.01675"/>
          <c:y val="-0.0165"/>
        </c:manualLayout>
      </c:layout>
      <c:spPr>
        <a:solidFill>
          <a:srgbClr val="404040"/>
        </a:solidFill>
        <a:ln w="3175">
          <a:noFill/>
        </a:ln>
      </c:spPr>
    </c:title>
    <c:plotArea>
      <c:layout>
        <c:manualLayout>
          <c:xMode val="edge"/>
          <c:yMode val="edge"/>
          <c:x val="0.01775"/>
          <c:y val="0.09775"/>
          <c:w val="0.971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Gradtagszahlen!$B$4:$M$4</c:f>
              <c:strCache/>
            </c:strRef>
          </c:cat>
          <c:val>
            <c:numRef>
              <c:f>Gradtagszahlen!$B$39:$M$39</c:f>
              <c:numCache/>
            </c:numRef>
          </c:val>
        </c:ser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98348"/>
        <c:crosses val="autoZero"/>
        <c:auto val="0"/>
        <c:lblOffset val="100"/>
        <c:tickLblSkip val="1"/>
        <c:noMultiLvlLbl val="0"/>
      </c:catAx>
      <c:valAx>
        <c:axId val="5698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Kd/a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00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9D9D9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14</xdr:col>
      <xdr:colOff>428625</xdr:colOff>
      <xdr:row>54</xdr:row>
      <xdr:rowOff>0</xdr:rowOff>
    </xdr:to>
    <xdr:graphicFrame>
      <xdr:nvGraphicFramePr>
        <xdr:cNvPr id="1" name="Chart 7"/>
        <xdr:cNvGraphicFramePr/>
      </xdr:nvGraphicFramePr>
      <xdr:xfrm>
        <a:off x="0" y="6000750"/>
        <a:ext cx="57626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15</xdr:col>
      <xdr:colOff>0</xdr:colOff>
      <xdr:row>66</xdr:row>
      <xdr:rowOff>0</xdr:rowOff>
    </xdr:to>
    <xdr:graphicFrame>
      <xdr:nvGraphicFramePr>
        <xdr:cNvPr id="2" name="Chart 8"/>
        <xdr:cNvGraphicFramePr/>
      </xdr:nvGraphicFramePr>
      <xdr:xfrm>
        <a:off x="0" y="8286750"/>
        <a:ext cx="57626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1.421875" defaultRowHeight="15"/>
  <cols>
    <col min="1" max="14" width="5.7109375" style="3" customWidth="1"/>
    <col min="15" max="15" width="6.421875" style="3" customWidth="1"/>
    <col min="16" max="17" width="11.421875" style="3" customWidth="1"/>
    <col min="18" max="30" width="6.7109375" style="3" customWidth="1"/>
    <col min="31" max="16384" width="11.421875" style="3" customWidth="1"/>
  </cols>
  <sheetData>
    <row r="1" spans="1:15" ht="16.5">
      <c r="A1" s="4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1" t="s">
        <v>48</v>
      </c>
      <c r="B3" s="2"/>
      <c r="C3" s="2"/>
      <c r="D3" s="2"/>
      <c r="E3" s="2"/>
      <c r="F3" s="2"/>
      <c r="G3" s="2"/>
      <c r="H3" s="2"/>
      <c r="I3" s="16"/>
      <c r="J3" s="16"/>
      <c r="K3" s="16"/>
      <c r="L3" s="16"/>
      <c r="M3" s="16"/>
      <c r="N3" s="16"/>
      <c r="O3" s="16"/>
    </row>
    <row r="4" spans="1:15" ht="12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</v>
      </c>
      <c r="O4" s="9" t="s">
        <v>14</v>
      </c>
    </row>
    <row r="5" spans="1:15" ht="12" customHeight="1">
      <c r="A5" s="10" t="s">
        <v>15</v>
      </c>
      <c r="B5" s="12">
        <v>518</v>
      </c>
      <c r="C5" s="12">
        <v>371</v>
      </c>
      <c r="D5" s="12">
        <v>357</v>
      </c>
      <c r="E5" s="12">
        <v>321</v>
      </c>
      <c r="F5" s="12">
        <v>74</v>
      </c>
      <c r="G5" s="12">
        <v>76</v>
      </c>
      <c r="H5" s="12">
        <v>17</v>
      </c>
      <c r="I5" s="12">
        <v>0</v>
      </c>
      <c r="J5" s="12">
        <v>170</v>
      </c>
      <c r="K5" s="12">
        <v>255</v>
      </c>
      <c r="L5" s="12">
        <v>425</v>
      </c>
      <c r="M5" s="12">
        <v>565</v>
      </c>
      <c r="N5" s="13">
        <f>SUM(B5:M5)</f>
        <v>3149</v>
      </c>
      <c r="O5" s="14">
        <f aca="true" t="shared" si="0" ref="O5:O34">$N$39/N5</f>
        <v>1.031819625277866</v>
      </c>
    </row>
    <row r="6" spans="1:15" ht="12" customHeight="1">
      <c r="A6" s="10" t="s">
        <v>16</v>
      </c>
      <c r="B6" s="12">
        <v>536.2</v>
      </c>
      <c r="C6" s="12">
        <v>590.7</v>
      </c>
      <c r="D6" s="12">
        <v>366.7</v>
      </c>
      <c r="E6" s="12">
        <v>327.7</v>
      </c>
      <c r="F6" s="12">
        <v>235.1</v>
      </c>
      <c r="G6" s="12">
        <v>105.9</v>
      </c>
      <c r="H6" s="12">
        <v>0</v>
      </c>
      <c r="I6" s="12">
        <v>0</v>
      </c>
      <c r="J6" s="12">
        <v>44.6</v>
      </c>
      <c r="K6" s="12">
        <v>333.3</v>
      </c>
      <c r="L6" s="12">
        <v>455.2</v>
      </c>
      <c r="M6" s="12">
        <v>585.1</v>
      </c>
      <c r="N6" s="13">
        <v>3580</v>
      </c>
      <c r="O6" s="14">
        <f t="shared" si="0"/>
        <v>0.9075977653631284</v>
      </c>
    </row>
    <row r="7" spans="1:15" ht="12" customHeight="1">
      <c r="A7" s="10" t="s">
        <v>17</v>
      </c>
      <c r="B7" s="12">
        <v>555.1</v>
      </c>
      <c r="C7" s="12">
        <v>480.4</v>
      </c>
      <c r="D7" s="12">
        <v>412.8</v>
      </c>
      <c r="E7" s="12">
        <v>299</v>
      </c>
      <c r="F7" s="12">
        <v>96.1</v>
      </c>
      <c r="G7" s="12">
        <v>23.4</v>
      </c>
      <c r="H7" s="12">
        <v>5.4</v>
      </c>
      <c r="I7" s="12">
        <v>11.4</v>
      </c>
      <c r="J7" s="12">
        <v>115</v>
      </c>
      <c r="K7" s="12">
        <v>374.4</v>
      </c>
      <c r="L7" s="12">
        <v>396.7</v>
      </c>
      <c r="M7" s="12">
        <v>545.1</v>
      </c>
      <c r="N7" s="13">
        <f aca="true" t="shared" si="1" ref="N7:N18">SUM(B7:M7)</f>
        <v>3314.7999999999997</v>
      </c>
      <c r="O7" s="14">
        <f t="shared" si="0"/>
        <v>0.9802099674188488</v>
      </c>
    </row>
    <row r="8" spans="1:15" ht="12" customHeight="1">
      <c r="A8" s="10" t="s">
        <v>18</v>
      </c>
      <c r="B8" s="12">
        <v>499.3</v>
      </c>
      <c r="C8" s="12">
        <v>559.5</v>
      </c>
      <c r="D8" s="12">
        <v>443.5</v>
      </c>
      <c r="E8" s="12">
        <v>204.3</v>
      </c>
      <c r="F8" s="12">
        <v>74.1</v>
      </c>
      <c r="G8" s="12">
        <v>18.4</v>
      </c>
      <c r="H8" s="12">
        <v>12.8</v>
      </c>
      <c r="I8" s="12">
        <v>24.1</v>
      </c>
      <c r="J8" s="12">
        <v>144.3</v>
      </c>
      <c r="K8" s="12">
        <v>323.5</v>
      </c>
      <c r="L8" s="12">
        <v>544.3</v>
      </c>
      <c r="M8" s="12">
        <v>470.9</v>
      </c>
      <c r="N8" s="13">
        <f t="shared" si="1"/>
        <v>3318.9999999999995</v>
      </c>
      <c r="O8" s="14">
        <f t="shared" si="0"/>
        <v>0.9789695691473336</v>
      </c>
    </row>
    <row r="9" spans="1:15" ht="12" customHeight="1">
      <c r="A9" s="10" t="s">
        <v>19</v>
      </c>
      <c r="B9" s="12">
        <v>486.3</v>
      </c>
      <c r="C9" s="12">
        <v>507.6</v>
      </c>
      <c r="D9" s="12">
        <v>349.3</v>
      </c>
      <c r="E9" s="12">
        <v>289.8</v>
      </c>
      <c r="F9" s="12">
        <v>131.1</v>
      </c>
      <c r="G9" s="12">
        <v>50.1</v>
      </c>
      <c r="H9" s="12">
        <v>0</v>
      </c>
      <c r="I9" s="12">
        <v>5.1</v>
      </c>
      <c r="J9" s="12">
        <v>92.8</v>
      </c>
      <c r="K9" s="12">
        <v>331.4</v>
      </c>
      <c r="L9" s="12">
        <v>327.1</v>
      </c>
      <c r="M9" s="12">
        <v>460.5</v>
      </c>
      <c r="N9" s="13">
        <f t="shared" si="1"/>
        <v>3031.0999999999995</v>
      </c>
      <c r="O9" s="14">
        <f t="shared" si="0"/>
        <v>1.0719540760779915</v>
      </c>
    </row>
    <row r="10" spans="1:15" ht="12" customHeight="1">
      <c r="A10" s="10" t="s">
        <v>20</v>
      </c>
      <c r="B10" s="12">
        <v>559.9</v>
      </c>
      <c r="C10" s="12">
        <v>391.9</v>
      </c>
      <c r="D10" s="12">
        <v>470.5</v>
      </c>
      <c r="E10" s="12">
        <v>259.2</v>
      </c>
      <c r="F10" s="12">
        <v>152.6</v>
      </c>
      <c r="G10" s="12">
        <v>85</v>
      </c>
      <c r="H10" s="12">
        <v>0</v>
      </c>
      <c r="I10" s="12">
        <v>29.9</v>
      </c>
      <c r="J10" s="12">
        <v>134.9</v>
      </c>
      <c r="K10" s="12">
        <v>188</v>
      </c>
      <c r="L10" s="12">
        <v>474.3</v>
      </c>
      <c r="M10" s="12">
        <v>604.9</v>
      </c>
      <c r="N10" s="13">
        <f t="shared" si="1"/>
        <v>3351.1000000000004</v>
      </c>
      <c r="O10" s="14">
        <f t="shared" si="0"/>
        <v>0.9695920742442778</v>
      </c>
    </row>
    <row r="11" spans="1:15" ht="12" customHeight="1">
      <c r="A11" s="10" t="s">
        <v>21</v>
      </c>
      <c r="B11" s="12">
        <v>640.7</v>
      </c>
      <c r="C11" s="12">
        <v>565.1</v>
      </c>
      <c r="D11" s="12">
        <v>501.7</v>
      </c>
      <c r="E11" s="12">
        <v>265.6</v>
      </c>
      <c r="F11" s="12">
        <v>213.2</v>
      </c>
      <c r="G11" s="12">
        <v>52.1</v>
      </c>
      <c r="H11" s="12">
        <v>16.2</v>
      </c>
      <c r="I11" s="12">
        <v>10.8</v>
      </c>
      <c r="J11" s="12">
        <v>200</v>
      </c>
      <c r="K11" s="12">
        <v>298.7</v>
      </c>
      <c r="L11" s="12">
        <v>425.6</v>
      </c>
      <c r="M11" s="12">
        <v>642.6</v>
      </c>
      <c r="N11" s="13">
        <f t="shared" si="1"/>
        <v>3832.2999999999997</v>
      </c>
      <c r="O11" s="14">
        <f t="shared" si="0"/>
        <v>0.8478459410797693</v>
      </c>
    </row>
    <row r="12" spans="1:15" ht="12" customHeight="1">
      <c r="A12" s="10" t="s">
        <v>22</v>
      </c>
      <c r="B12" s="12">
        <v>696.1</v>
      </c>
      <c r="C12" s="12">
        <v>402.9</v>
      </c>
      <c r="D12" s="12">
        <v>350.7</v>
      </c>
      <c r="E12" s="12">
        <v>331.1</v>
      </c>
      <c r="F12" s="12">
        <v>134.3</v>
      </c>
      <c r="G12" s="12">
        <v>35.5</v>
      </c>
      <c r="H12" s="12">
        <v>5.2</v>
      </c>
      <c r="I12" s="12">
        <v>0</v>
      </c>
      <c r="J12" s="12">
        <v>83.9</v>
      </c>
      <c r="K12" s="12">
        <v>320.7</v>
      </c>
      <c r="L12" s="12">
        <v>437.7</v>
      </c>
      <c r="M12" s="12">
        <v>499.8</v>
      </c>
      <c r="N12" s="13">
        <f t="shared" si="1"/>
        <v>3297.9</v>
      </c>
      <c r="O12" s="14">
        <f t="shared" si="0"/>
        <v>0.9852330270778373</v>
      </c>
    </row>
    <row r="13" spans="1:15" ht="12" customHeight="1">
      <c r="A13" s="10" t="s">
        <v>23</v>
      </c>
      <c r="B13" s="12">
        <v>510.8</v>
      </c>
      <c r="C13" s="12">
        <v>419.4</v>
      </c>
      <c r="D13" s="12">
        <v>380.7</v>
      </c>
      <c r="E13" s="12">
        <v>289.8</v>
      </c>
      <c r="F13" s="12">
        <v>79.8</v>
      </c>
      <c r="G13" s="12">
        <v>23.3</v>
      </c>
      <c r="H13" s="12">
        <v>19.2</v>
      </c>
      <c r="I13" s="12">
        <v>36.3</v>
      </c>
      <c r="J13" s="12">
        <v>113.2</v>
      </c>
      <c r="K13" s="12">
        <v>304.3</v>
      </c>
      <c r="L13" s="12">
        <v>502.7</v>
      </c>
      <c r="M13" s="12">
        <v>541.1</v>
      </c>
      <c r="N13" s="13">
        <f t="shared" si="1"/>
        <v>3220.6</v>
      </c>
      <c r="O13" s="14">
        <f t="shared" si="0"/>
        <v>1.0088803328572316</v>
      </c>
    </row>
    <row r="14" spans="1:15" ht="12" customHeight="1">
      <c r="A14" s="10" t="s">
        <v>24</v>
      </c>
      <c r="B14" s="12">
        <v>498.1</v>
      </c>
      <c r="C14" s="12">
        <v>496.7</v>
      </c>
      <c r="D14" s="12">
        <v>396</v>
      </c>
      <c r="E14" s="12">
        <v>257.1</v>
      </c>
      <c r="F14" s="12">
        <v>79.3</v>
      </c>
      <c r="G14" s="12">
        <v>34.9</v>
      </c>
      <c r="H14" s="12">
        <v>0</v>
      </c>
      <c r="I14" s="12">
        <v>0</v>
      </c>
      <c r="J14" s="12">
        <v>5.4</v>
      </c>
      <c r="K14" s="12">
        <v>299.3</v>
      </c>
      <c r="L14" s="12">
        <v>462.8</v>
      </c>
      <c r="M14" s="12">
        <v>509.2</v>
      </c>
      <c r="N14" s="13">
        <f t="shared" si="1"/>
        <v>3038.8</v>
      </c>
      <c r="O14" s="14">
        <f t="shared" si="0"/>
        <v>1.069237857048835</v>
      </c>
    </row>
    <row r="15" spans="1:15" ht="12" customHeight="1">
      <c r="A15" s="10" t="s">
        <v>25</v>
      </c>
      <c r="B15" s="12">
        <v>531</v>
      </c>
      <c r="C15" s="12">
        <v>426</v>
      </c>
      <c r="D15" s="12">
        <v>383.5</v>
      </c>
      <c r="E15" s="12">
        <v>229.1</v>
      </c>
      <c r="F15" s="12">
        <v>84.6</v>
      </c>
      <c r="G15" s="12">
        <v>11</v>
      </c>
      <c r="H15" s="12">
        <v>50.9</v>
      </c>
      <c r="I15" s="12">
        <v>0</v>
      </c>
      <c r="J15" s="12">
        <v>90.3</v>
      </c>
      <c r="K15" s="12">
        <v>265.1</v>
      </c>
      <c r="L15" s="12">
        <v>375.6</v>
      </c>
      <c r="M15" s="12">
        <v>485.4</v>
      </c>
      <c r="N15" s="13">
        <f t="shared" si="1"/>
        <v>2932.5</v>
      </c>
      <c r="O15" s="14">
        <f t="shared" si="0"/>
        <v>1.107996589940324</v>
      </c>
    </row>
    <row r="16" spans="1:15" ht="12" customHeight="1">
      <c r="A16" s="10" t="s">
        <v>26</v>
      </c>
      <c r="B16" s="12">
        <v>540.3</v>
      </c>
      <c r="C16" s="12">
        <v>427.2</v>
      </c>
      <c r="D16" s="12">
        <v>412.5</v>
      </c>
      <c r="E16" s="12">
        <v>334.3</v>
      </c>
      <c r="F16" s="12">
        <v>72.7</v>
      </c>
      <c r="G16" s="12">
        <v>75.5</v>
      </c>
      <c r="H16" s="12">
        <v>0</v>
      </c>
      <c r="I16" s="12">
        <v>0</v>
      </c>
      <c r="J16" s="12">
        <v>191.2</v>
      </c>
      <c r="K16" s="12">
        <v>184.3</v>
      </c>
      <c r="L16" s="12">
        <v>462.3</v>
      </c>
      <c r="M16" s="12">
        <v>575.3</v>
      </c>
      <c r="N16" s="13">
        <v>3275</v>
      </c>
      <c r="O16" s="14">
        <f t="shared" si="0"/>
        <v>0.9921221374045801</v>
      </c>
    </row>
    <row r="17" spans="1:15" ht="12" customHeight="1">
      <c r="A17" s="10" t="s">
        <v>27</v>
      </c>
      <c r="B17" s="12">
        <v>578.9</v>
      </c>
      <c r="C17" s="12">
        <v>376.7</v>
      </c>
      <c r="D17" s="12">
        <v>394</v>
      </c>
      <c r="E17" s="12">
        <v>296.2</v>
      </c>
      <c r="F17" s="12">
        <v>127.7</v>
      </c>
      <c r="G17" s="12">
        <v>5.3</v>
      </c>
      <c r="H17" s="12">
        <v>0</v>
      </c>
      <c r="I17" s="12">
        <v>0</v>
      </c>
      <c r="J17" s="12">
        <v>117.4</v>
      </c>
      <c r="K17" s="12">
        <v>299.7</v>
      </c>
      <c r="L17" s="12">
        <v>360.1</v>
      </c>
      <c r="M17" s="12">
        <v>522.4</v>
      </c>
      <c r="N17" s="13">
        <f t="shared" si="1"/>
        <v>3078.4</v>
      </c>
      <c r="O17" s="14">
        <f t="shared" si="0"/>
        <v>1.055483367983368</v>
      </c>
    </row>
    <row r="18" spans="1:15" ht="12" customHeight="1">
      <c r="A18" s="10" t="s">
        <v>28</v>
      </c>
      <c r="B18" s="12">
        <v>583.5</v>
      </c>
      <c r="C18" s="12">
        <v>548.9</v>
      </c>
      <c r="D18" s="12">
        <v>357.8</v>
      </c>
      <c r="E18" s="12">
        <v>239.8</v>
      </c>
      <c r="F18" s="12">
        <v>96.7</v>
      </c>
      <c r="G18" s="12">
        <v>0</v>
      </c>
      <c r="H18" s="12">
        <v>0</v>
      </c>
      <c r="I18" s="12">
        <v>5.1</v>
      </c>
      <c r="J18" s="12">
        <v>63.1</v>
      </c>
      <c r="K18" s="12">
        <v>368.5</v>
      </c>
      <c r="L18" s="12">
        <v>384.8</v>
      </c>
      <c r="M18" s="12">
        <v>527.5</v>
      </c>
      <c r="N18" s="13">
        <f t="shared" si="1"/>
        <v>3175.7</v>
      </c>
      <c r="O18" s="14">
        <f t="shared" si="0"/>
        <v>1.0231445035740152</v>
      </c>
    </row>
    <row r="19" spans="1:15" ht="12" customHeight="1">
      <c r="A19" s="10" t="s">
        <v>29</v>
      </c>
      <c r="B19" s="12">
        <v>557.1</v>
      </c>
      <c r="C19" s="12">
        <v>458.7</v>
      </c>
      <c r="D19" s="12">
        <v>440.4</v>
      </c>
      <c r="E19" s="12">
        <v>235.5</v>
      </c>
      <c r="F19" s="12">
        <v>178</v>
      </c>
      <c r="G19" s="12">
        <v>29.8</v>
      </c>
      <c r="H19" s="12">
        <v>15.9</v>
      </c>
      <c r="I19" s="12">
        <v>5.2</v>
      </c>
      <c r="J19" s="12">
        <v>92.5</v>
      </c>
      <c r="K19" s="12">
        <v>257.4</v>
      </c>
      <c r="L19" s="12">
        <v>435.1</v>
      </c>
      <c r="M19" s="12">
        <v>577.4</v>
      </c>
      <c r="N19" s="13">
        <f>SUM(B19:M19)</f>
        <v>3283</v>
      </c>
      <c r="O19" s="14">
        <f t="shared" si="0"/>
        <v>0.9897045385318306</v>
      </c>
    </row>
    <row r="20" spans="1:15" ht="12" customHeight="1">
      <c r="A20" s="10" t="s">
        <v>30</v>
      </c>
      <c r="B20" s="12">
        <v>519.7</v>
      </c>
      <c r="C20" s="12">
        <v>541.5</v>
      </c>
      <c r="D20" s="12">
        <v>414.3</v>
      </c>
      <c r="E20" s="12">
        <v>237.9</v>
      </c>
      <c r="F20" s="12">
        <v>157.5</v>
      </c>
      <c r="G20" s="12">
        <v>45.9</v>
      </c>
      <c r="H20" s="12">
        <v>0</v>
      </c>
      <c r="I20" s="12">
        <v>11.5</v>
      </c>
      <c r="J20" s="12">
        <v>71</v>
      </c>
      <c r="K20" s="12">
        <v>211.8</v>
      </c>
      <c r="L20" s="12">
        <v>431.6</v>
      </c>
      <c r="M20" s="12">
        <v>553.1</v>
      </c>
      <c r="N20" s="13">
        <f>SUM(B20:M20)</f>
        <v>3195.8</v>
      </c>
      <c r="O20" s="14">
        <f t="shared" si="0"/>
        <v>1.0167094311283558</v>
      </c>
    </row>
    <row r="21" spans="1:15" ht="12" customHeight="1">
      <c r="A21" s="10" t="s">
        <v>31</v>
      </c>
      <c r="B21" s="12">
        <v>638</v>
      </c>
      <c r="C21" s="12">
        <v>517</v>
      </c>
      <c r="D21" s="12">
        <v>503</v>
      </c>
      <c r="E21" s="12">
        <v>289</v>
      </c>
      <c r="F21" s="12">
        <v>106</v>
      </c>
      <c r="G21" s="12">
        <v>53</v>
      </c>
      <c r="H21" s="12">
        <v>0</v>
      </c>
      <c r="I21" s="12">
        <v>46</v>
      </c>
      <c r="J21" s="12">
        <v>0</v>
      </c>
      <c r="K21" s="12">
        <v>162</v>
      </c>
      <c r="L21" s="12">
        <v>352</v>
      </c>
      <c r="M21" s="12">
        <v>475</v>
      </c>
      <c r="N21" s="13">
        <f>SUM(B21:M21)</f>
        <v>3141</v>
      </c>
      <c r="O21" s="14">
        <f t="shared" si="0"/>
        <v>1.0344476281439032</v>
      </c>
    </row>
    <row r="22" spans="1:17" ht="12" customHeight="1">
      <c r="A22" s="10" t="s">
        <v>32</v>
      </c>
      <c r="B22" s="12">
        <v>432</v>
      </c>
      <c r="C22" s="12">
        <v>398</v>
      </c>
      <c r="D22" s="12">
        <v>381</v>
      </c>
      <c r="E22" s="12">
        <v>152</v>
      </c>
      <c r="F22" s="12">
        <v>96</v>
      </c>
      <c r="G22" s="12">
        <v>18</v>
      </c>
      <c r="H22" s="12">
        <v>23</v>
      </c>
      <c r="I22" s="12">
        <v>0</v>
      </c>
      <c r="J22" s="12">
        <v>137</v>
      </c>
      <c r="K22" s="12">
        <v>298</v>
      </c>
      <c r="L22" s="12">
        <v>453</v>
      </c>
      <c r="M22" s="12">
        <v>555</v>
      </c>
      <c r="N22" s="13">
        <v>2941</v>
      </c>
      <c r="O22" s="14">
        <f t="shared" si="0"/>
        <v>1.1047942876572594</v>
      </c>
      <c r="Q22" s="3" t="s">
        <v>50</v>
      </c>
    </row>
    <row r="23" spans="1:15" ht="12" customHeight="1">
      <c r="A23" s="10" t="s">
        <v>33</v>
      </c>
      <c r="B23" s="12">
        <v>470</v>
      </c>
      <c r="C23" s="12">
        <v>455</v>
      </c>
      <c r="D23" s="12">
        <v>433</v>
      </c>
      <c r="E23" s="12">
        <v>332</v>
      </c>
      <c r="F23" s="12">
        <v>53</v>
      </c>
      <c r="G23" s="12">
        <v>26</v>
      </c>
      <c r="H23" s="12">
        <v>7</v>
      </c>
      <c r="I23" s="12">
        <v>0</v>
      </c>
      <c r="J23" s="12">
        <v>172</v>
      </c>
      <c r="K23" s="12">
        <v>305</v>
      </c>
      <c r="L23" s="12">
        <v>408</v>
      </c>
      <c r="M23" s="12">
        <v>560</v>
      </c>
      <c r="N23" s="13">
        <v>3219</v>
      </c>
      <c r="O23" s="14">
        <f t="shared" si="0"/>
        <v>1.0093817955886921</v>
      </c>
    </row>
    <row r="24" spans="1:15" ht="12" customHeight="1">
      <c r="A24" s="10" t="s">
        <v>34</v>
      </c>
      <c r="B24" s="12">
        <v>679</v>
      </c>
      <c r="C24" s="12">
        <v>495</v>
      </c>
      <c r="D24" s="12">
        <v>432</v>
      </c>
      <c r="E24" s="12">
        <v>123</v>
      </c>
      <c r="F24" s="12">
        <v>91</v>
      </c>
      <c r="G24" s="12">
        <v>49</v>
      </c>
      <c r="H24" s="12">
        <v>0</v>
      </c>
      <c r="I24" s="12">
        <v>0</v>
      </c>
      <c r="J24" s="12">
        <v>61</v>
      </c>
      <c r="K24" s="12">
        <v>304</v>
      </c>
      <c r="L24" s="12">
        <v>344</v>
      </c>
      <c r="M24" s="12">
        <v>555</v>
      </c>
      <c r="N24" s="13">
        <v>3132</v>
      </c>
      <c r="O24" s="14">
        <f t="shared" si="0"/>
        <v>1.037420178799489</v>
      </c>
    </row>
    <row r="25" spans="1:15" ht="12" customHeight="1">
      <c r="A25" s="10" t="s">
        <v>35</v>
      </c>
      <c r="B25" s="12">
        <v>672</v>
      </c>
      <c r="C25" s="12">
        <v>511</v>
      </c>
      <c r="D25" s="12">
        <v>422</v>
      </c>
      <c r="E25" s="12">
        <v>251</v>
      </c>
      <c r="F25" s="12">
        <v>221</v>
      </c>
      <c r="G25" s="12">
        <v>24</v>
      </c>
      <c r="H25" s="12">
        <v>0</v>
      </c>
      <c r="I25" s="12">
        <v>25</v>
      </c>
      <c r="J25" s="12">
        <v>135</v>
      </c>
      <c r="K25" s="12">
        <v>310</v>
      </c>
      <c r="L25" s="12">
        <v>384</v>
      </c>
      <c r="M25" s="12">
        <v>670</v>
      </c>
      <c r="N25" s="13">
        <f>SUM(B25:M25)</f>
        <v>3625</v>
      </c>
      <c r="O25" s="14">
        <f t="shared" si="0"/>
        <v>0.8963310344827585</v>
      </c>
    </row>
    <row r="26" spans="1:15" ht="12" customHeight="1">
      <c r="A26" s="10" t="s">
        <v>37</v>
      </c>
      <c r="B26" s="12">
        <v>541</v>
      </c>
      <c r="C26" s="12">
        <v>476</v>
      </c>
      <c r="D26" s="12">
        <v>384</v>
      </c>
      <c r="E26" s="12">
        <v>140</v>
      </c>
      <c r="F26" s="12">
        <v>77</v>
      </c>
      <c r="G26" s="12">
        <v>23</v>
      </c>
      <c r="H26" s="12">
        <v>7</v>
      </c>
      <c r="I26" s="12">
        <v>5</v>
      </c>
      <c r="J26" s="12">
        <v>44</v>
      </c>
      <c r="K26" s="12">
        <v>269</v>
      </c>
      <c r="L26" s="12">
        <v>438</v>
      </c>
      <c r="M26" s="12">
        <v>462</v>
      </c>
      <c r="N26" s="13">
        <f>SUM(B26:M26)</f>
        <v>2866</v>
      </c>
      <c r="O26" s="14">
        <f t="shared" si="0"/>
        <v>1.133705512909979</v>
      </c>
    </row>
    <row r="27" spans="1:15" ht="12" customHeight="1">
      <c r="A27" s="10" t="s">
        <v>38</v>
      </c>
      <c r="B27" s="12">
        <v>507</v>
      </c>
      <c r="C27" s="12">
        <v>604</v>
      </c>
      <c r="D27" s="12">
        <v>342</v>
      </c>
      <c r="E27" s="12">
        <v>295</v>
      </c>
      <c r="F27" s="12">
        <v>95</v>
      </c>
      <c r="G27" s="12">
        <v>37</v>
      </c>
      <c r="H27" s="12">
        <v>0</v>
      </c>
      <c r="I27" s="12">
        <v>0</v>
      </c>
      <c r="J27" s="12">
        <v>120</v>
      </c>
      <c r="K27" s="12">
        <v>308</v>
      </c>
      <c r="L27" s="12">
        <v>407</v>
      </c>
      <c r="M27" s="12">
        <v>504</v>
      </c>
      <c r="N27" s="13">
        <v>3218</v>
      </c>
      <c r="O27" s="14">
        <f t="shared" si="0"/>
        <v>1.0096954630205095</v>
      </c>
    </row>
    <row r="28" spans="1:15" ht="12" customHeight="1">
      <c r="A28" s="10" t="s">
        <v>39</v>
      </c>
      <c r="B28" s="12">
        <v>564</v>
      </c>
      <c r="C28" s="12">
        <v>529</v>
      </c>
      <c r="D28" s="12">
        <v>534</v>
      </c>
      <c r="E28" s="12">
        <v>271</v>
      </c>
      <c r="F28" s="12">
        <v>190</v>
      </c>
      <c r="G28" s="12">
        <v>48</v>
      </c>
      <c r="H28" s="12">
        <v>0</v>
      </c>
      <c r="I28" s="12">
        <v>0</v>
      </c>
      <c r="J28" s="12">
        <v>117</v>
      </c>
      <c r="K28" s="12">
        <v>219</v>
      </c>
      <c r="L28" s="12">
        <v>426</v>
      </c>
      <c r="M28" s="12">
        <v>479</v>
      </c>
      <c r="N28" s="13">
        <v>3376</v>
      </c>
      <c r="O28" s="14">
        <f t="shared" si="0"/>
        <v>0.9624407582938388</v>
      </c>
    </row>
    <row r="29" spans="1:15" ht="12" customHeight="1">
      <c r="A29" s="10" t="s">
        <v>40</v>
      </c>
      <c r="B29" s="12">
        <v>474.8999988436699</v>
      </c>
      <c r="C29" s="12">
        <v>399.900000333786</v>
      </c>
      <c r="D29" s="12">
        <v>344.3999991416931</v>
      </c>
      <c r="E29" s="12">
        <v>165.69999980926514</v>
      </c>
      <c r="F29" s="12">
        <v>153.30000114440918</v>
      </c>
      <c r="G29" s="12">
        <v>5.300000190734863</v>
      </c>
      <c r="H29" s="12">
        <v>6.899999618530273</v>
      </c>
      <c r="I29" s="12">
        <v>46.19999885559082</v>
      </c>
      <c r="J29" s="12">
        <v>45.09999942779541</v>
      </c>
      <c r="K29" s="12">
        <v>176.2999997138977</v>
      </c>
      <c r="L29" s="12">
        <v>374.39999866485596</v>
      </c>
      <c r="M29" s="12">
        <v>498.9999991506338</v>
      </c>
      <c r="N29" s="13">
        <v>2691</v>
      </c>
      <c r="O29" s="14">
        <f t="shared" si="0"/>
        <v>1.2074321813452247</v>
      </c>
    </row>
    <row r="30" spans="1:15" ht="12" customHeight="1">
      <c r="A30" s="10" t="s">
        <v>41</v>
      </c>
      <c r="B30" s="12">
        <v>523</v>
      </c>
      <c r="C30" s="12">
        <v>497</v>
      </c>
      <c r="D30" s="12">
        <v>409</v>
      </c>
      <c r="E30" s="12">
        <v>272</v>
      </c>
      <c r="F30" s="12">
        <v>128</v>
      </c>
      <c r="G30" s="12">
        <v>45</v>
      </c>
      <c r="H30" s="12"/>
      <c r="I30" s="12"/>
      <c r="J30" s="12">
        <v>127</v>
      </c>
      <c r="K30" s="12">
        <v>308</v>
      </c>
      <c r="L30" s="12">
        <v>347</v>
      </c>
      <c r="M30" s="12">
        <v>397</v>
      </c>
      <c r="N30" s="13">
        <v>3053</v>
      </c>
      <c r="O30" s="14">
        <f t="shared" si="0"/>
        <v>1.0642646577137242</v>
      </c>
    </row>
    <row r="31" spans="1:15" ht="12" customHeight="1">
      <c r="A31" s="10" t="s">
        <v>42</v>
      </c>
      <c r="B31" s="12">
        <v>518</v>
      </c>
      <c r="C31" s="12">
        <v>440</v>
      </c>
      <c r="D31" s="12">
        <v>446</v>
      </c>
      <c r="E31" s="12">
        <v>315</v>
      </c>
      <c r="F31" s="12">
        <v>118</v>
      </c>
      <c r="G31" s="12">
        <v>22</v>
      </c>
      <c r="H31" s="12">
        <v>0</v>
      </c>
      <c r="I31" s="12">
        <v>13</v>
      </c>
      <c r="J31" s="12">
        <v>12</v>
      </c>
      <c r="K31" s="12">
        <v>315</v>
      </c>
      <c r="L31" s="12">
        <v>442</v>
      </c>
      <c r="M31" s="12">
        <v>543</v>
      </c>
      <c r="N31" s="13">
        <v>3182</v>
      </c>
      <c r="O31" s="14">
        <f t="shared" si="0"/>
        <v>1.0211187932118164</v>
      </c>
    </row>
    <row r="32" spans="1:15" ht="12" customHeight="1">
      <c r="A32" s="10" t="s">
        <v>43</v>
      </c>
      <c r="B32" s="12">
        <v>649</v>
      </c>
      <c r="C32" s="12">
        <v>414</v>
      </c>
      <c r="D32" s="12">
        <v>322</v>
      </c>
      <c r="E32" s="12">
        <v>310</v>
      </c>
      <c r="F32" s="12">
        <v>110</v>
      </c>
      <c r="G32" s="12">
        <v>11</v>
      </c>
      <c r="H32" s="12">
        <v>5</v>
      </c>
      <c r="I32" s="12">
        <v>10</v>
      </c>
      <c r="J32" s="12">
        <v>132</v>
      </c>
      <c r="K32" s="12">
        <v>257</v>
      </c>
      <c r="L32" s="12">
        <v>422</v>
      </c>
      <c r="M32" s="12">
        <v>501</v>
      </c>
      <c r="N32" s="13">
        <v>3144</v>
      </c>
      <c r="O32" s="14">
        <f t="shared" si="0"/>
        <v>1.0334605597964377</v>
      </c>
    </row>
    <row r="33" spans="1:15" ht="12" customHeight="1">
      <c r="A33" s="10" t="s">
        <v>44</v>
      </c>
      <c r="B33" s="12">
        <v>435</v>
      </c>
      <c r="C33" s="12">
        <v>560</v>
      </c>
      <c r="D33" s="12">
        <v>471</v>
      </c>
      <c r="E33" s="12">
        <v>138</v>
      </c>
      <c r="F33" s="12">
        <v>50</v>
      </c>
      <c r="G33" s="12">
        <v>12</v>
      </c>
      <c r="H33" s="12"/>
      <c r="I33" s="12">
        <v>5</v>
      </c>
      <c r="J33" s="12">
        <v>77</v>
      </c>
      <c r="K33" s="12">
        <v>209</v>
      </c>
      <c r="L33" s="12">
        <v>388</v>
      </c>
      <c r="M33" s="12">
        <v>473</v>
      </c>
      <c r="N33" s="13">
        <v>2820</v>
      </c>
      <c r="O33" s="14">
        <f t="shared" si="0"/>
        <v>1.1521985815602835</v>
      </c>
    </row>
    <row r="34" spans="1:15" ht="12" customHeight="1">
      <c r="A34" s="10" t="s">
        <v>45</v>
      </c>
      <c r="B34" s="12">
        <v>555</v>
      </c>
      <c r="C34" s="12">
        <v>435</v>
      </c>
      <c r="D34" s="12">
        <v>363</v>
      </c>
      <c r="E34" s="12">
        <v>231</v>
      </c>
      <c r="F34" s="12">
        <v>205</v>
      </c>
      <c r="G34" s="12">
        <v>5</v>
      </c>
      <c r="H34" s="12"/>
      <c r="I34" s="12"/>
      <c r="J34" s="12">
        <v>74</v>
      </c>
      <c r="K34" s="12">
        <v>239</v>
      </c>
      <c r="L34" s="12">
        <v>418</v>
      </c>
      <c r="M34" s="12">
        <v>481</v>
      </c>
      <c r="N34" s="13">
        <v>3007</v>
      </c>
      <c r="O34" s="14">
        <f t="shared" si="0"/>
        <v>1.0805453940804788</v>
      </c>
    </row>
    <row r="35" spans="1:15" ht="12" customHeight="1">
      <c r="A35" s="10" t="s">
        <v>46</v>
      </c>
      <c r="B35" s="12">
        <v>492</v>
      </c>
      <c r="C35" s="12">
        <v>392</v>
      </c>
      <c r="D35" s="12">
        <v>389</v>
      </c>
      <c r="E35" s="12">
        <v>175</v>
      </c>
      <c r="F35" s="12">
        <v>141</v>
      </c>
      <c r="G35" s="12">
        <v>31</v>
      </c>
      <c r="H35" s="12"/>
      <c r="I35" s="12"/>
      <c r="J35" s="12">
        <v>57</v>
      </c>
      <c r="K35" s="12">
        <v>262</v>
      </c>
      <c r="L35" s="12">
        <v>401</v>
      </c>
      <c r="M35" s="12">
        <v>488</v>
      </c>
      <c r="N35" s="13">
        <v>2828</v>
      </c>
      <c r="O35" s="14">
        <f>$N$39/N35</f>
        <v>1.1489391796322488</v>
      </c>
    </row>
    <row r="36" spans="1:17" ht="12" customHeight="1">
      <c r="A36" s="10" t="s">
        <v>47</v>
      </c>
      <c r="B36" s="12">
        <v>548.6000007838011</v>
      </c>
      <c r="C36" s="12">
        <v>472.10000109672546</v>
      </c>
      <c r="D36" s="12">
        <v>414.3000010251999</v>
      </c>
      <c r="E36" s="12">
        <v>364.5999987125397</v>
      </c>
      <c r="F36" s="12">
        <v>230.89999866485596</v>
      </c>
      <c r="G36" s="12">
        <v>0</v>
      </c>
      <c r="H36" s="12">
        <v>0</v>
      </c>
      <c r="I36" s="12">
        <v>5.899999618530273</v>
      </c>
      <c r="J36" s="12">
        <v>55</v>
      </c>
      <c r="K36" s="12">
        <v>307.30000019073486</v>
      </c>
      <c r="L36" s="12">
        <v>440.9999994635582</v>
      </c>
      <c r="M36" s="12">
        <v>485.3999992609024</v>
      </c>
      <c r="N36" s="13">
        <v>3325.099998816848</v>
      </c>
      <c r="O36" s="14">
        <f>$N$39/N36</f>
        <v>0.9771736191862335</v>
      </c>
      <c r="Q36" s="15"/>
    </row>
    <row r="37" spans="1:17" ht="12" customHeight="1">
      <c r="A37" s="10">
        <v>2022</v>
      </c>
      <c r="B37" s="12">
        <v>503.59999891370535</v>
      </c>
      <c r="C37" s="12">
        <v>397.599998652935</v>
      </c>
      <c r="D37" s="12">
        <v>390.30000126361847</v>
      </c>
      <c r="E37" s="12">
        <v>299.2999999523163</v>
      </c>
      <c r="F37" s="12">
        <v>40.90000057220459</v>
      </c>
      <c r="G37" s="12">
        <v>0</v>
      </c>
      <c r="H37" s="12">
        <v>0</v>
      </c>
      <c r="I37" s="12">
        <v>0</v>
      </c>
      <c r="J37" s="12">
        <v>130.79999923706055</v>
      </c>
      <c r="K37" s="12">
        <v>181.8000020980835</v>
      </c>
      <c r="L37" s="12">
        <v>369.80000019073486</v>
      </c>
      <c r="M37" s="12">
        <v>517.8000007867813</v>
      </c>
      <c r="N37" s="13">
        <v>2831.90000166744</v>
      </c>
      <c r="O37" s="14">
        <f>$N$39/N37</f>
        <v>1.147356897519987</v>
      </c>
      <c r="Q37" s="15"/>
    </row>
    <row r="38" spans="1:17" ht="12" customHeight="1">
      <c r="A38" s="10" t="s">
        <v>51</v>
      </c>
      <c r="B38" s="12">
        <v>465</v>
      </c>
      <c r="C38" s="12">
        <v>422</v>
      </c>
      <c r="D38" s="12">
        <v>383</v>
      </c>
      <c r="E38" s="12">
        <v>311</v>
      </c>
      <c r="F38" s="12">
        <v>86</v>
      </c>
      <c r="G38" s="12">
        <v>0</v>
      </c>
      <c r="H38" s="12">
        <v>0</v>
      </c>
      <c r="I38" s="12">
        <v>5</v>
      </c>
      <c r="J38" s="12">
        <v>20</v>
      </c>
      <c r="K38" s="12">
        <v>195</v>
      </c>
      <c r="L38" s="12">
        <v>380</v>
      </c>
      <c r="M38" s="12">
        <v>452</v>
      </c>
      <c r="N38" s="13">
        <v>2720</v>
      </c>
      <c r="O38" s="14">
        <f>$N$39/N38</f>
        <v>1.1945588235294118</v>
      </c>
      <c r="Q38" s="15"/>
    </row>
    <row r="39" spans="1:15" ht="12" customHeight="1">
      <c r="A39" s="11" t="s">
        <v>36</v>
      </c>
      <c r="B39" s="13">
        <f>AVERAGE(B6:B25)</f>
        <v>559.2</v>
      </c>
      <c r="C39" s="13">
        <f aca="true" t="shared" si="2" ref="C39:M39">AVERAGE(C6:C25)</f>
        <v>478.4599999999999</v>
      </c>
      <c r="D39" s="13">
        <f t="shared" si="2"/>
        <v>412.27</v>
      </c>
      <c r="E39" s="13">
        <f t="shared" si="2"/>
        <v>262.16999999999996</v>
      </c>
      <c r="F39" s="13">
        <f t="shared" si="2"/>
        <v>123.99000000000001</v>
      </c>
      <c r="G39" s="13">
        <f t="shared" si="2"/>
        <v>38.30499999999999</v>
      </c>
      <c r="H39" s="13">
        <f t="shared" si="2"/>
        <v>7.780000000000001</v>
      </c>
      <c r="I39" s="13">
        <f t="shared" si="2"/>
        <v>10.52</v>
      </c>
      <c r="J39" s="13">
        <f t="shared" si="2"/>
        <v>103.23000000000002</v>
      </c>
      <c r="K39" s="13">
        <f t="shared" si="2"/>
        <v>286.97</v>
      </c>
      <c r="L39" s="13">
        <f t="shared" si="2"/>
        <v>420.8450000000001</v>
      </c>
      <c r="M39" s="13">
        <f t="shared" si="2"/>
        <v>545.765</v>
      </c>
      <c r="N39" s="13">
        <f>AVERAGE(N6:N25)</f>
        <v>3249.2</v>
      </c>
      <c r="O39" s="14">
        <f>$N$39/N39</f>
        <v>1</v>
      </c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R46" s="3" t="s">
        <v>49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1">
    <mergeCell ref="I3:O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portrait" paperSize="9" scale="99" r:id="rId3"/>
  <headerFooter alignWithMargins="0">
    <oddHeader>&amp;L&amp;G&amp;C&amp;"Arial,Standard"Abteilung Energiemanagement&amp;R&amp;"Arial,Standard"Frankfurt, den &amp;D</oddHeader>
    <oddFooter>&amp;L&amp;"Arial,Standard"&amp;K03+000www.energiemanagement.stadt-frankfurt.de&amp;R&amp;"Arial,Standard"&amp;K03+000energiemanagement@stadt-frankfurt.de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Jöckel, Bernd</cp:lastModifiedBy>
  <cp:lastPrinted>2019-04-10T12:55:56Z</cp:lastPrinted>
  <dcterms:created xsi:type="dcterms:W3CDTF">2006-09-21T08:52:22Z</dcterms:created>
  <dcterms:modified xsi:type="dcterms:W3CDTF">2024-01-08T14:04:21Z</dcterms:modified>
  <cp:category/>
  <cp:version/>
  <cp:contentType/>
  <cp:contentStatus/>
</cp:coreProperties>
</file>